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0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ivejohnshopkins.sharepoint.com/sites/BreakthroughAction/Shared Documents/Breakthrough ACTION General/Communications/Website/SBC-Learning-Central/Mass-Media-Toolkit/Phase 4/4.7 Compliance Monitoring/"/>
    </mc:Choice>
  </mc:AlternateContent>
  <xr:revisionPtr revIDLastSave="1" documentId="13_ncr:1_{990C2083-E06B-2D42-9250-698630B9F8B6}" xr6:coauthVersionLast="47" xr6:coauthVersionMax="47" xr10:uidLastSave="{D90C8E64-0F1D-E945-ACD6-A9843639B48F}"/>
  <bookViews>
    <workbookView xWindow="0" yWindow="760" windowWidth="30240" windowHeight="17740" tabRatio="747" activeTab="2" xr2:uid="{00000000-000D-0000-FFFF-FFFF00000000}"/>
  </bookViews>
  <sheets>
    <sheet name="Share of Spend &amp; Spots Analysis" sheetId="132" state="hidden" r:id="rId1"/>
    <sheet name="network breakdown" sheetId="121" state="hidden" r:id="rId2"/>
    <sheet name="RADIO PLAN" sheetId="169" r:id="rId3"/>
    <sheet name="TV PLAN" sheetId="181" r:id="rId4"/>
    <sheet name="Sheet2" sheetId="180" state="hidden" r:id="rId5"/>
    <sheet name="Sheet1" sheetId="175" state="hidden" r:id="rId6"/>
    <sheet name="Sheet5" sheetId="140" state="hidden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_____________________rs1" localSheetId="2">#REF!</definedName>
    <definedName name="______________________rs1">#REF!</definedName>
    <definedName name="_____________________rs1" localSheetId="2">#REF!</definedName>
    <definedName name="_____________________rs1">#REF!</definedName>
    <definedName name="___________________rs1" localSheetId="2">#REF!</definedName>
    <definedName name="___________________rs1">#REF!</definedName>
    <definedName name="__________________rs1" localSheetId="2">#REF!</definedName>
    <definedName name="__________________rs1">#REF!</definedName>
    <definedName name="_________________rs1" localSheetId="2">#REF!</definedName>
    <definedName name="_________________rs1">#REF!</definedName>
    <definedName name="________________rs1" localSheetId="2">#REF!</definedName>
    <definedName name="________________rs1">#REF!</definedName>
    <definedName name="_______________rs1" localSheetId="2">#REF!</definedName>
    <definedName name="_______________rs1">#REF!</definedName>
    <definedName name="______________rs1" localSheetId="2">#REF!</definedName>
    <definedName name="______________rs1">#REF!</definedName>
    <definedName name="_____________rs1" localSheetId="2">#REF!</definedName>
    <definedName name="_____________rs1">#REF!</definedName>
    <definedName name="____________rs1" localSheetId="2">#REF!</definedName>
    <definedName name="____________rs1">#REF!</definedName>
    <definedName name="___________rs1" localSheetId="2">#REF!</definedName>
    <definedName name="___________rs1">#REF!</definedName>
    <definedName name="__________rs1" localSheetId="2">#REF!</definedName>
    <definedName name="__________rs1">#REF!</definedName>
    <definedName name="_________rs1" localSheetId="2">#REF!</definedName>
    <definedName name="_________rs1">#REF!</definedName>
    <definedName name="________rs1" localSheetId="2">#REF!</definedName>
    <definedName name="________rs1">#REF!</definedName>
    <definedName name="_______rs1" localSheetId="2">#REF!</definedName>
    <definedName name="_______rs1">#REF!</definedName>
    <definedName name="______rs1" localSheetId="2">#REF!</definedName>
    <definedName name="______rs1">#REF!</definedName>
    <definedName name="_____rs1" localSheetId="2">#REF!</definedName>
    <definedName name="_____rs1">#REF!</definedName>
    <definedName name="____rs1" localSheetId="2">#REF!</definedName>
    <definedName name="____rs1">#REF!</definedName>
    <definedName name="___rs1" localSheetId="2">#REF!</definedName>
    <definedName name="___rs1">#REF!</definedName>
    <definedName name="___xlnm.Print_Area">"#N/A"</definedName>
    <definedName name="___xlnm.Print_Area_1" localSheetId="2">#REF!</definedName>
    <definedName name="___xlnm.Print_Area_1" localSheetId="0">#REF!</definedName>
    <definedName name="___xlnm.Print_Area_1">#REF!</definedName>
    <definedName name="___xlnm.Print_Area_5">#N/A</definedName>
    <definedName name="__rs1" localSheetId="2">#REF!</definedName>
    <definedName name="__rs1">#REF!</definedName>
    <definedName name="__xlnm.Print_Area">"#N/A"</definedName>
    <definedName name="__xlnm.Print_Area_1" localSheetId="2">#REF!</definedName>
    <definedName name="__xlnm.Print_Area_1" localSheetId="0">#REF!</definedName>
    <definedName name="__xlnm.Print_Area_1">#REF!</definedName>
    <definedName name="__xlnm.Print_Area_3" localSheetId="2">#REF!</definedName>
    <definedName name="__xlnm.Print_Area_3" localSheetId="0">#REF!</definedName>
    <definedName name="__xlnm.Print_Area_3">#REF!</definedName>
    <definedName name="__xlnm.Print_Area_5">#N/A</definedName>
    <definedName name="_a" localSheetId="2">#REF!</definedName>
    <definedName name="_a">#REF!</definedName>
    <definedName name="_Fill" localSheetId="2" hidden="1">#REF!</definedName>
    <definedName name="_Fill" localSheetId="0" hidden="1">#REF!</definedName>
    <definedName name="_Fill" hidden="1">#REF!</definedName>
    <definedName name="_Key1" localSheetId="2" hidden="1">#REF!</definedName>
    <definedName name="_Key1" localSheetId="0" hidden="1">#REF!</definedName>
    <definedName name="_Key1" hidden="1">#REF!</definedName>
    <definedName name="_Order1" hidden="1">255</definedName>
    <definedName name="_Order2" hidden="1">255</definedName>
    <definedName name="_rs1" localSheetId="2">#REF!</definedName>
    <definedName name="_rs1">#REF!</definedName>
    <definedName name="_RT3" localSheetId="0">'[1]TELEVISION DETAILS'!#REF!</definedName>
    <definedName name="_Sort" localSheetId="2" hidden="1">#REF!</definedName>
    <definedName name="_Sort" localSheetId="0" hidden="1">#REF!</definedName>
    <definedName name="_Sort" hidden="1">#REF!</definedName>
    <definedName name="_sum1" localSheetId="2">#REF!</definedName>
    <definedName name="_sum1" localSheetId="0">#REF!</definedName>
    <definedName name="_sum1">#REF!</definedName>
    <definedName name="_sum2" localSheetId="2">#REF!</definedName>
    <definedName name="_sum2" localSheetId="0">#REF!</definedName>
    <definedName name="_sum2">#REF!</definedName>
    <definedName name="_tv1" localSheetId="2">#REF!,#REF!,#REF!,#REF!</definedName>
    <definedName name="_tv1" localSheetId="0">#REF!,#REF!,#REF!,#REF!</definedName>
    <definedName name="_tv1">#REF!,#REF!,#REF!,#REF!</definedName>
    <definedName name="A" localSheetId="2">#REF!</definedName>
    <definedName name="A" localSheetId="0">'[2]TELEVISION DETAILS'!#REF!</definedName>
    <definedName name="A">#REF!</definedName>
    <definedName name="aa" localSheetId="2">#REF!</definedName>
    <definedName name="aa">#REF!</definedName>
    <definedName name="abiodun" localSheetId="2">#REF!</definedName>
    <definedName name="abiodun">#REF!</definedName>
    <definedName name="Advertising" localSheetId="2">#REF!</definedName>
    <definedName name="Advertising" localSheetId="0">#REF!</definedName>
    <definedName name="Advertising">#REF!</definedName>
    <definedName name="Advertorials" localSheetId="2">#REF!</definedName>
    <definedName name="Advertorials" localSheetId="0">#REF!</definedName>
    <definedName name="Advertorials">#REF!</definedName>
    <definedName name="ae" localSheetId="2">#REF!</definedName>
    <definedName name="ae">#REF!</definedName>
    <definedName name="ALL" localSheetId="2">#REF!,#REF!,#REF!,#REF!,#REF!</definedName>
    <definedName name="ALL" localSheetId="0">#REF!,#REF!,#REF!,#REF!,#REF!</definedName>
    <definedName name="ALL">#REF!,#REF!,#REF!,#REF!,#REF!</definedName>
    <definedName name="aps" localSheetId="2" hidden="1">#REF!</definedName>
    <definedName name="aps" localSheetId="0" hidden="1">#REF!</definedName>
    <definedName name="aps" hidden="1">#REF!</definedName>
    <definedName name="aqq" localSheetId="2">#REF!</definedName>
    <definedName name="aqq">#REF!</definedName>
    <definedName name="av" localSheetId="2">#REF!</definedName>
    <definedName name="av">#REF!</definedName>
    <definedName name="Bahrain" localSheetId="2">#REF!</definedName>
    <definedName name="Bahrain" localSheetId="0">#REF!</definedName>
    <definedName name="Bahrain">#REF!</definedName>
    <definedName name="BE" localSheetId="2">#REF!</definedName>
    <definedName name="BE">#REF!</definedName>
    <definedName name="BFX_BRANDFX">60122</definedName>
    <definedName name="BHN" localSheetId="2">#REF!</definedName>
    <definedName name="BHN" localSheetId="0">#REF!</definedName>
    <definedName name="BHN">#REF!</definedName>
    <definedName name="BU_Baremo">OFFSET([3]BU_Data!$BI$1,MATCH('[3]BP Input'!$C1,[3]BU_Data!$BI:$BI,0)-1,1,COUNTIF([3]BU_Data!$BI:$BI,'[3]BP Input'!$C1),1)</definedName>
    <definedName name="BU_Channel">OFFSET([3]BU_Data!$CO$2,,,1048575-COUNTBLANK([3]BU_Data!$CO:$CO),1)</definedName>
    <definedName name="BU_CostCenter">OFFSET([3]BU_Data!$AS$1,MATCH('[3]BP Input'!$C1,[3]BU_Data!$AR:$AR,0)-1,,COUNTIF([3]BU_Data!$AR:$AR, '[3]BP Input'!$C1),1)</definedName>
    <definedName name="BU_Currency_Dependent">OFFSET([3]BU_Data!$AG$1,MATCH('[3]BP Input'!$C1,[3]BU_Data!$AH:$AH,0)-1,0,COUNTIF([3]BU_Data!$AH:$AH,'[3]BP Input'!$C1),1)</definedName>
    <definedName name="BU_Customer">OFFSET([3]BU_Data!$BQ$2,,,1048576-COUNTBLANK([3]BU_Data!$BQ$2:$BQ$1048576),1)</definedName>
    <definedName name="BU_Local">OFFSET([3]BU_Data!$BA$2,,,1048575-COUNTBLANK([3]BU_Data!$BA:$BA),1)</definedName>
    <definedName name="BU_Location">OFFSET([3]BU_Data!$BE$2,,,1048575-COUNTBLANK([3]BU_Data!$BE:$BE),1)</definedName>
    <definedName name="BU_Org">OFFSET([3]BU_Data!$AC$1,MATCH('[3]BP Input'!$C1,[3]BU_Data!$AC:$AC,0)-1,1,COUNTIF([3]BU_Data!$AC:$AC,'[3]BP Input'!$C1),1)</definedName>
    <definedName name="BU_Package">OFFSET([3]BU_Data!$CR$2,,,1048575-COUNTBLANK([3]BU_Data!$CR:$CR),1)</definedName>
    <definedName name="BU_RespPers">OFFSET([3]BU_Data!$AO$1,MATCH('[3]BP Input'!$C1,[3]BU_Data!$AN:$AN,0)-1,,COUNTIF([3]BU_Data!$AN:$AN, '[3]BP Input'!$C1),1)</definedName>
    <definedName name="BUD" localSheetId="2">#REF!</definedName>
    <definedName name="BUD" localSheetId="0">#REF!</definedName>
    <definedName name="BUD">#REF!</definedName>
    <definedName name="BURSTS" localSheetId="2">#REF!</definedName>
    <definedName name="BURSTS" localSheetId="0">#REF!</definedName>
    <definedName name="BURSTS">#REF!</definedName>
    <definedName name="cxk" localSheetId="2">#REF!</definedName>
    <definedName name="cxk">#REF!</definedName>
    <definedName name="_xlnm.Database" localSheetId="2">#REF!</definedName>
    <definedName name="_xlnm.Database">#REF!</definedName>
    <definedName name="DC" localSheetId="2">#REF!</definedName>
    <definedName name="DC">#REF!</definedName>
    <definedName name="DEJAVU" localSheetId="2">#REF!</definedName>
    <definedName name="DEJAVU" localSheetId="0">#REF!</definedName>
    <definedName name="DEJAVU">#REF!</definedName>
    <definedName name="dfer23" localSheetId="2">#REF!</definedName>
    <definedName name="dfer23">#REF!</definedName>
    <definedName name="dg" localSheetId="2">#REF!</definedName>
    <definedName name="dg">#REF!</definedName>
    <definedName name="dw" localSheetId="2">#REF!</definedName>
    <definedName name="dw">#REF!</definedName>
    <definedName name="e" localSheetId="2">'[4]PF RADIO '!#REF!</definedName>
    <definedName name="e" localSheetId="0">'[5]TELEVISION DETAILS'!#REF!</definedName>
    <definedName name="e">'[4]PF RADIO '!#REF!</definedName>
    <definedName name="ea" localSheetId="2">#REF!</definedName>
    <definedName name="ea">#REF!</definedName>
    <definedName name="Easst2" localSheetId="2">#REF!</definedName>
    <definedName name="Easst2">#REF!</definedName>
    <definedName name="EAST" localSheetId="2">#REF!</definedName>
    <definedName name="EAST" localSheetId="0">'[6]TELEVISION DETAILS'!#REF!</definedName>
    <definedName name="EAST">#REF!</definedName>
    <definedName name="east02" localSheetId="2">#REF!</definedName>
    <definedName name="east02">#REF!</definedName>
    <definedName name="EAST1" localSheetId="2">#REF!</definedName>
    <definedName name="EAST1">#REF!</definedName>
    <definedName name="east12" localSheetId="2">#REF!</definedName>
    <definedName name="east12">#REF!</definedName>
    <definedName name="East2" localSheetId="2">#REF!</definedName>
    <definedName name="EAST2" localSheetId="0">'[6]TELEVISION DETAILS'!#REF!</definedName>
    <definedName name="East2">#REF!</definedName>
    <definedName name="EAST3" localSheetId="2">'[6]TELEVISION DETAILS'!#REF!</definedName>
    <definedName name="EAST3" localSheetId="0">'[6]TELEVISION DETAILS'!#REF!</definedName>
    <definedName name="EAST3">'[6]TELEVISION DETAILS'!#REF!</definedName>
    <definedName name="EASTERN" localSheetId="2">#REF!</definedName>
    <definedName name="EASTERN" localSheetId="0">'[7]TELEVISION DETAILS'!#REF!</definedName>
    <definedName name="EASTERN">#REF!</definedName>
    <definedName name="easts3" localSheetId="2">'[6]TELEVISION DETAILS'!#REF!</definedName>
    <definedName name="easts3" localSheetId="0">'[6]TELEVISION DETAILS'!#REF!</definedName>
    <definedName name="easts3">'[6]TELEVISION DETAILS'!#REF!</definedName>
    <definedName name="ee" localSheetId="2">'[4]PF RADIO '!#REF!</definedName>
    <definedName name="ee" localSheetId="0">'[5]TELEVISION DETAILS'!#REF!</definedName>
    <definedName name="ee">'[4]PF RADIO '!#REF!</definedName>
    <definedName name="EEE" localSheetId="2">#REF!</definedName>
    <definedName name="eee" localSheetId="0">'[8]TELEVISION DETAILS'!#REF!</definedName>
    <definedName name="EEE">#REF!</definedName>
    <definedName name="End_Date2" localSheetId="2">'[9]Data Sheet'!$C$3</definedName>
    <definedName name="End_Date2">'[9]Data Sheet'!$C$3</definedName>
    <definedName name="ET" localSheetId="2">#REF!</definedName>
    <definedName name="ET">#REF!</definedName>
    <definedName name="Excel_BuiltIn_Print_Area_1" localSheetId="2">#REF!</definedName>
    <definedName name="Excel_BuiltIn_Print_Area_1" localSheetId="0">#REF!</definedName>
    <definedName name="Excel_BuiltIn_Print_Area_1">#REF!</definedName>
    <definedName name="Extended_Category" localSheetId="2">#REF!</definedName>
    <definedName name="Extended_Category" localSheetId="0">#REF!</definedName>
    <definedName name="Extended_Category">#REF!</definedName>
    <definedName name="ff" localSheetId="2">#REF!</definedName>
    <definedName name="ff">#REF!</definedName>
    <definedName name="fh" localSheetId="2">#REF!</definedName>
    <definedName name="fh">#REF!</definedName>
    <definedName name="FO" localSheetId="2">#REF!</definedName>
    <definedName name="FO">#REF!</definedName>
    <definedName name="from" localSheetId="2">#REF!</definedName>
    <definedName name="from">#REF!</definedName>
    <definedName name="g" localSheetId="2">#REF!</definedName>
    <definedName name="g">#REF!</definedName>
    <definedName name="gfgff" localSheetId="2">#REF!</definedName>
    <definedName name="gfgff">#REF!</definedName>
    <definedName name="gg" localSheetId="2">#REF!</definedName>
    <definedName name="gg">#REF!</definedName>
    <definedName name="h" localSheetId="2">#REF!</definedName>
    <definedName name="h">#REF!</definedName>
    <definedName name="hg" localSheetId="2">#REF!</definedName>
    <definedName name="hg">#REF!</definedName>
    <definedName name="i" localSheetId="2">#REF!</definedName>
    <definedName name="i">#REF!</definedName>
    <definedName name="InvoiceNoDetails">"InvoiceDetails[Invoice No]"</definedName>
    <definedName name="j" localSheetId="2">#REF!</definedName>
    <definedName name="j" localSheetId="0">#REF!</definedName>
    <definedName name="j">#REF!</definedName>
    <definedName name="K" localSheetId="2">#REF!</definedName>
    <definedName name="K">#REF!</definedName>
    <definedName name="kk" localSheetId="2">'[4]PF RADIO '!#REF!</definedName>
    <definedName name="kk">'[4]PF RADIO '!#REF!</definedName>
    <definedName name="kkkk" localSheetId="2">'[5]TELEVISION DETAILS'!#REF!</definedName>
    <definedName name="kkkk" localSheetId="0">'[5]TELEVISION DETAILS'!#REF!</definedName>
    <definedName name="kkkk">'[5]TELEVISION DETAILS'!#REF!</definedName>
    <definedName name="KU" localSheetId="2">'[4]PF RADIO '!#REF!</definedName>
    <definedName name="KU">'[4]PF RADIO '!#REF!</definedName>
    <definedName name="KUM" localSheetId="2">#REF!</definedName>
    <definedName name="KUM" localSheetId="0">#REF!</definedName>
    <definedName name="KUM">#REF!</definedName>
    <definedName name="kunbi" localSheetId="2">'[5]TELEVISION DETAILS'!#REF!</definedName>
    <definedName name="kunbi" localSheetId="0">'[5]TELEVISION DETAILS'!#REF!</definedName>
    <definedName name="kunbi">'[5]TELEVISION DETAILS'!#REF!</definedName>
    <definedName name="KWT" localSheetId="2">#REF!</definedName>
    <definedName name="KWT" localSheetId="0">#REF!</definedName>
    <definedName name="KWT">#REF!</definedName>
    <definedName name="L" localSheetId="2">#REF!</definedName>
    <definedName name="L">#REF!</definedName>
    <definedName name="MD1_BCLevel">[3]MasterData1!$BV$2:$BV$4</definedName>
    <definedName name="MD1_Campaign_Type">OFFSET([3]MasterData1!$BP$2,,,COUNTA([3]MasterData1!$BP:$BP)-1,1)</definedName>
    <definedName name="MD1_CampaignSpending">[3]MasterData1!$BX$2:$BX$3</definedName>
    <definedName name="MD1_DMI_Cat">OFFSET([3]MasterData1!$O$2,,,COUNTA([3]MasterData1!$O:$O)-1,1)</definedName>
    <definedName name="MD1_FS_Item">OFFSET([3]MasterData1!$T$1,MATCH('[3]BP Input'!$R1,[3]MasterData1!$S:$S,0)-1,,COUNTIF([3]MasterData1!$S:$S,'[3]BP Input'!$R1),1)</definedName>
    <definedName name="Mediaplan" localSheetId="2">#REF!</definedName>
    <definedName name="Mediaplan" localSheetId="0">#REF!</definedName>
    <definedName name="Mediaplan">#REF!</definedName>
    <definedName name="MERIS" localSheetId="2">#REF!,#REF!,#REF!,#REF!,#REF!</definedName>
    <definedName name="MERIS">#REF!,#REF!,#REF!,#REF!,#REF!</definedName>
    <definedName name="MI" localSheetId="2">'[10]TELEVISION DETAILS'!#REF!</definedName>
    <definedName name="MI" localSheetId="0">'[11]TELEVISION DETAILS'!#REF!</definedName>
    <definedName name="MI">'[11]TELEVISION DETAILS'!#REF!</definedName>
    <definedName name="mm" localSheetId="2">#REF!</definedName>
    <definedName name="mm">#REF!</definedName>
    <definedName name="mmm" localSheetId="2">#REF!</definedName>
    <definedName name="mmm">#REF!</definedName>
    <definedName name="n_east" localSheetId="2">#REF!</definedName>
    <definedName name="n_east" localSheetId="0">#REF!</definedName>
    <definedName name="n_east">#REF!</definedName>
    <definedName name="n_west" localSheetId="2">#REF!</definedName>
    <definedName name="n_west" localSheetId="0">#REF!</definedName>
    <definedName name="n_west">#REF!</definedName>
    <definedName name="NEW" localSheetId="2">#REF!</definedName>
    <definedName name="NEW">#REF!</definedName>
    <definedName name="NJ" localSheetId="2">#REF!</definedName>
    <definedName name="NJ">#REF!</definedName>
    <definedName name="nogdsd" localSheetId="2">#REF!</definedName>
    <definedName name="nogdsd">#REF!</definedName>
    <definedName name="north" localSheetId="2">#REF!</definedName>
    <definedName name="north">#REF!</definedName>
    <definedName name="NR_Year" localSheetId="2">#REF!</definedName>
    <definedName name="NR_Year">#REF!</definedName>
    <definedName name="o" localSheetId="2">#REF!</definedName>
    <definedName name="o" localSheetId="0">#REF!</definedName>
    <definedName name="o">#REF!</definedName>
    <definedName name="ok" localSheetId="2">#REF!</definedName>
    <definedName name="ok">#REF!</definedName>
    <definedName name="OLU" localSheetId="2">#REF!</definedName>
    <definedName name="OLU" localSheetId="0">#REF!</definedName>
    <definedName name="OLU">#REF!</definedName>
    <definedName name="oo" localSheetId="2">#REF!</definedName>
    <definedName name="oo">#REF!</definedName>
    <definedName name="P" localSheetId="2">#REF!</definedName>
    <definedName name="P">#REF!</definedName>
    <definedName name="PGLF" localSheetId="2">#REF!</definedName>
    <definedName name="PGLF" localSheetId="0">#REF!</definedName>
    <definedName name="PGLF">#REF!</definedName>
    <definedName name="pglftv" localSheetId="0">[12]PG!$A$1:$U$87</definedName>
    <definedName name="pglftv">[13]PG!$A$1:$U$87</definedName>
    <definedName name="Phase_2___Catchment" localSheetId="2">#REF!</definedName>
    <definedName name="Phase_2___Catchment" localSheetId="0">#REF!</definedName>
    <definedName name="Phase_2___Catchment">#REF!</definedName>
    <definedName name="Phase_2___Catchment_3">"#REF!"</definedName>
    <definedName name="Phase_2___Catchment_4">"#REF!"</definedName>
    <definedName name="Phase_2___Catchment_5">"#REF!"</definedName>
    <definedName name="PLAN_BRANDFX" localSheetId="2">#REF!</definedName>
    <definedName name="PLAN_BRANDFX" localSheetId="0">#REF!</definedName>
    <definedName name="PLAN_BRANDFX">#REF!</definedName>
    <definedName name="PLAN_BRANDFX_5">"#REF!"</definedName>
    <definedName name="pocket" localSheetId="2">#REF!</definedName>
    <definedName name="pocket" localSheetId="0">#REF!</definedName>
    <definedName name="pocket">#REF!</definedName>
    <definedName name="pp" localSheetId="2">#REF!</definedName>
    <definedName name="pp">#REF!</definedName>
    <definedName name="_xlnm.Print_Area" localSheetId="2">'RADIO PLAN'!$A$1:$M$69</definedName>
    <definedName name="_xlnm.Print_Area" localSheetId="0">'Share of Spend &amp; Spots Analysis'!$A$1:$R$36</definedName>
    <definedName name="_xlnm.Print_Area">#N/A</definedName>
    <definedName name="PRNT" localSheetId="2">#REF!</definedName>
    <definedName name="PRNT" localSheetId="0">#REF!</definedName>
    <definedName name="PRNT">#REF!</definedName>
    <definedName name="pt" localSheetId="2">#REF!</definedName>
    <definedName name="pt">#REF!</definedName>
    <definedName name="q" localSheetId="2">'[4]PF RADIO '!#REF!</definedName>
    <definedName name="q">'[4]PF RADIO '!#REF!</definedName>
    <definedName name="qw" localSheetId="2">#REF!</definedName>
    <definedName name="qw">#REF!</definedName>
    <definedName name="RAD" localSheetId="2">#REF!</definedName>
    <definedName name="RAD" localSheetId="0">#REF!</definedName>
    <definedName name="RAD">#REF!</definedName>
    <definedName name="Radio" localSheetId="2">#REF!</definedName>
    <definedName name="RADIO" localSheetId="0">#REF!</definedName>
    <definedName name="Radio">#REF!</definedName>
    <definedName name="RADIO_PRN" localSheetId="2">#REF!</definedName>
    <definedName name="RADIO_PRN" localSheetId="0">#REF!</definedName>
    <definedName name="RADIO_PRN">#REF!</definedName>
    <definedName name="RADIO_SUMMARY" localSheetId="2">#REF!</definedName>
    <definedName name="RADIO_SUMMARY" localSheetId="0">#REF!</definedName>
    <definedName name="RADIO_SUMMARY">#REF!</definedName>
    <definedName name="RADIO_SUMMARY1" localSheetId="2">#REF!</definedName>
    <definedName name="RADIO_SUMMARY1">#REF!</definedName>
    <definedName name="rate" localSheetId="2">#REF!</definedName>
    <definedName name="rate">#REF!</definedName>
    <definedName name="rationale" localSheetId="2">#REF!</definedName>
    <definedName name="rationale" localSheetId="0">#REF!</definedName>
    <definedName name="rationale">#REF!</definedName>
    <definedName name="rationalee" localSheetId="2">#REF!</definedName>
    <definedName name="rationalee" localSheetId="0">#REF!</definedName>
    <definedName name="rationalee">#REF!</definedName>
    <definedName name="rd" localSheetId="2">#REF!</definedName>
    <definedName name="rd">#REF!</definedName>
    <definedName name="Rd_Summary12" localSheetId="2">#REF!</definedName>
    <definedName name="Rd_Summary12">#REF!</definedName>
    <definedName name="RdSumary2" localSheetId="2">#REF!</definedName>
    <definedName name="RdSumary2">#REF!</definedName>
    <definedName name="rghaewrvgw" localSheetId="2">#REF!</definedName>
    <definedName name="rghaewrvgw">#REF!</definedName>
    <definedName name="rngInvoice" localSheetId="2">#REF!</definedName>
    <definedName name="rngInvoice" localSheetId="0">#REF!</definedName>
    <definedName name="rngInvoice">#REF!</definedName>
    <definedName name="rrradio" localSheetId="2">#REF!</definedName>
    <definedName name="rrradio" localSheetId="0">#REF!</definedName>
    <definedName name="rrradio">#REF!</definedName>
    <definedName name="RS" localSheetId="2">#REF!</definedName>
    <definedName name="RS">#REF!</definedName>
    <definedName name="S" localSheetId="2">#REF!</definedName>
    <definedName name="S">#REF!</definedName>
    <definedName name="SA" localSheetId="2">#REF!</definedName>
    <definedName name="SA" localSheetId="0">#REF!</definedName>
    <definedName name="SA">#REF!</definedName>
    <definedName name="SAD" localSheetId="2">#REF!</definedName>
    <definedName name="SAD" localSheetId="0">#REF!</definedName>
    <definedName name="SAD">#REF!</definedName>
    <definedName name="satv" localSheetId="0">[12]SAD!$A$1:$U$31</definedName>
    <definedName name="satv">[13]SAD!$A$1:$U$31</definedName>
    <definedName name="SAY" localSheetId="2">#REF!</definedName>
    <definedName name="SAY" localSheetId="0">#REF!</definedName>
    <definedName name="SAY">#REF!</definedName>
    <definedName name="schedule_file" localSheetId="2">#REF!</definedName>
    <definedName name="schedule_file">#REF!</definedName>
    <definedName name="schedule_prn" localSheetId="2">#REF!</definedName>
    <definedName name="schedule_prn" localSheetId="0">#REF!</definedName>
    <definedName name="schedule_prn">#REF!</definedName>
    <definedName name="SE" localSheetId="2">#REF!</definedName>
    <definedName name="SE">#REF!</definedName>
    <definedName name="SHEEET" localSheetId="2">#REF!</definedName>
    <definedName name="SHEEET">#REF!</definedName>
    <definedName name="Start_Date2" localSheetId="2">'[9]Data Sheet'!$B$3</definedName>
    <definedName name="Start_Date2">'[9]Data Sheet'!$B$3</definedName>
    <definedName name="SUM" localSheetId="2">#REF!</definedName>
    <definedName name="SUM" localSheetId="0">#REF!</definedName>
    <definedName name="SUM">#REF!</definedName>
    <definedName name="SUMM" localSheetId="2">#REF!</definedName>
    <definedName name="SUMM" localSheetId="0">#REF!</definedName>
    <definedName name="SUMM">#REF!</definedName>
    <definedName name="sumtv" localSheetId="0">[12]CCS!$A$1:$R$77</definedName>
    <definedName name="sumtv">[13]CCS!$A$1:$R$77</definedName>
    <definedName name="te" localSheetId="2">#REF!</definedName>
    <definedName name="te">#REF!</definedName>
    <definedName name="TEASERS" localSheetId="2">#REF!</definedName>
    <definedName name="TEASERS">#REF!</definedName>
    <definedName name="tee" localSheetId="2">#REF!</definedName>
    <definedName name="tee">#REF!</definedName>
    <definedName name="tess" localSheetId="2">'[5]TELEVISION DETAILS'!#REF!</definedName>
    <definedName name="tess" localSheetId="0">'[5]TELEVISION DETAILS'!#REF!</definedName>
    <definedName name="tess">'[5]TELEVISION DETAILS'!#REF!</definedName>
    <definedName name="TO" localSheetId="2">#REF!</definedName>
    <definedName name="TO">#REF!</definedName>
    <definedName name="tosan" localSheetId="2">#REF!</definedName>
    <definedName name="tosan">#REF!</definedName>
    <definedName name="tosan2" localSheetId="2">#REF!</definedName>
    <definedName name="tosan2">#REF!</definedName>
    <definedName name="tosan3" localSheetId="2">#REF!</definedName>
    <definedName name="tosan3">#REF!</definedName>
    <definedName name="tv" localSheetId="2">#REF!</definedName>
    <definedName name="tv" localSheetId="0">#REF!</definedName>
    <definedName name="tv">#REF!</definedName>
    <definedName name="V" localSheetId="2">#REF!</definedName>
    <definedName name="V">#REF!</definedName>
    <definedName name="vr" localSheetId="2">#REF!</definedName>
    <definedName name="vr">#REF!</definedName>
    <definedName name="vvv" localSheetId="2">#REF!</definedName>
    <definedName name="vvv">#REF!</definedName>
    <definedName name="w" localSheetId="2">#REF!</definedName>
    <definedName name="w">#REF!</definedName>
    <definedName name="west" localSheetId="2">#REF!</definedName>
    <definedName name="west" localSheetId="0">#REF!</definedName>
    <definedName name="west">#REF!</definedName>
    <definedName name="ww" localSheetId="2">#REF!</definedName>
    <definedName name="ww">#REF!</definedName>
    <definedName name="WWWWW" localSheetId="2">#REF!</definedName>
    <definedName name="WWWWW">#REF!</definedName>
    <definedName name="X" localSheetId="2">#REF!</definedName>
    <definedName name="X" localSheetId="0">#REF!</definedName>
    <definedName name="X">#REF!</definedName>
    <definedName name="xgsdgh" localSheetId="2">#REF!</definedName>
    <definedName name="xgsdgh">#REF!</definedName>
    <definedName name="y" localSheetId="2">'[4]PF RADIO '!#REF!</definedName>
    <definedName name="y">'[4]PF RADIO '!#REF!</definedName>
    <definedName name="yopnjvkl" localSheetId="2">#REF!</definedName>
    <definedName name="yopnjvkl">#REF!</definedName>
    <definedName name="yuu" localSheetId="2">#REF!</definedName>
    <definedName name="yuu">#REF!</definedName>
    <definedName name="yy" localSheetId="2">'[4]PF RADIO '!#REF!</definedName>
    <definedName name="yy">'[4]PF RADIO '!#REF!</definedName>
    <definedName name="Z" localSheetId="2">#REF!</definedName>
    <definedName name="Z">#REF!</definedName>
    <definedName name="zz" localSheetId="2">'[4]PF RADIO '!#REF!</definedName>
    <definedName name="zz">'[4]PF RADIO 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67" i="169" l="1"/>
  <c r="G6" i="169"/>
  <c r="K44" i="169"/>
  <c r="L16" i="181" l="1"/>
  <c r="L17" i="181"/>
  <c r="L15" i="181"/>
  <c r="I12" i="181"/>
  <c r="L12" i="181"/>
  <c r="M12" i="181"/>
  <c r="N12" i="181"/>
  <c r="K12" i="181"/>
  <c r="E12" i="181"/>
  <c r="F12" i="181"/>
  <c r="G12" i="181"/>
  <c r="D12" i="181"/>
  <c r="N10" i="181"/>
  <c r="N8" i="181"/>
  <c r="N6" i="181"/>
  <c r="N4" i="181"/>
  <c r="L10" i="181"/>
  <c r="L8" i="181"/>
  <c r="L6" i="181"/>
  <c r="L4" i="181"/>
  <c r="J10" i="181"/>
  <c r="J8" i="181"/>
  <c r="J6" i="181"/>
  <c r="J4" i="181"/>
  <c r="H10" i="181"/>
  <c r="H8" i="181"/>
  <c r="H6" i="181"/>
  <c r="H4" i="181"/>
  <c r="F10" i="181"/>
  <c r="F8" i="181"/>
  <c r="F6" i="181"/>
  <c r="F4" i="181"/>
  <c r="I10" i="169" l="1"/>
  <c r="M10" i="169" s="1"/>
  <c r="L64" i="169"/>
  <c r="J64" i="169"/>
  <c r="H64" i="169"/>
  <c r="D64" i="169"/>
  <c r="F64" i="169"/>
  <c r="C64" i="169"/>
  <c r="E62" i="169"/>
  <c r="I62" i="169" s="1"/>
  <c r="M62" i="169" s="1"/>
  <c r="E60" i="169"/>
  <c r="G60" i="169" s="1"/>
  <c r="K60" i="169" s="1"/>
  <c r="E58" i="169"/>
  <c r="I58" i="169" s="1"/>
  <c r="M58" i="169" s="1"/>
  <c r="E56" i="169"/>
  <c r="I56" i="169" s="1"/>
  <c r="M56" i="169" s="1"/>
  <c r="G52" i="169"/>
  <c r="K52" i="169" s="1"/>
  <c r="G36" i="169"/>
  <c r="K36" i="169" s="1"/>
  <c r="E54" i="169"/>
  <c r="G54" i="169" s="1"/>
  <c r="K54" i="169" s="1"/>
  <c r="E52" i="169"/>
  <c r="I52" i="169" s="1"/>
  <c r="M52" i="169" s="1"/>
  <c r="E50" i="169"/>
  <c r="I50" i="169" s="1"/>
  <c r="M50" i="169" s="1"/>
  <c r="E48" i="169"/>
  <c r="G48" i="169" s="1"/>
  <c r="K48" i="169" s="1"/>
  <c r="E46" i="169"/>
  <c r="G46" i="169" s="1"/>
  <c r="K46" i="169" s="1"/>
  <c r="E44" i="169"/>
  <c r="I44" i="169" s="1"/>
  <c r="M44" i="169" s="1"/>
  <c r="E42" i="169"/>
  <c r="I42" i="169" s="1"/>
  <c r="M42" i="169" s="1"/>
  <c r="E40" i="169"/>
  <c r="G40" i="169" s="1"/>
  <c r="K40" i="169" s="1"/>
  <c r="E38" i="169"/>
  <c r="G38" i="169" s="1"/>
  <c r="K38" i="169" s="1"/>
  <c r="E36" i="169"/>
  <c r="I36" i="169" s="1"/>
  <c r="M36" i="169" s="1"/>
  <c r="E34" i="169"/>
  <c r="I34" i="169" s="1"/>
  <c r="M34" i="169" s="1"/>
  <c r="E32" i="169"/>
  <c r="G32" i="169" s="1"/>
  <c r="K32" i="169" s="1"/>
  <c r="E30" i="169"/>
  <c r="G30" i="169" s="1"/>
  <c r="K30" i="169" s="1"/>
  <c r="E28" i="169"/>
  <c r="I28" i="169" s="1"/>
  <c r="M28" i="169" s="1"/>
  <c r="E26" i="169"/>
  <c r="I26" i="169" s="1"/>
  <c r="M26" i="169" s="1"/>
  <c r="E24" i="169"/>
  <c r="I24" i="169" s="1"/>
  <c r="M24" i="169" s="1"/>
  <c r="E22" i="169"/>
  <c r="I22" i="169" s="1"/>
  <c r="M22" i="169" s="1"/>
  <c r="E20" i="169"/>
  <c r="I20" i="169" s="1"/>
  <c r="M20" i="169" s="1"/>
  <c r="E18" i="169"/>
  <c r="I18" i="169" s="1"/>
  <c r="M18" i="169" s="1"/>
  <c r="E16" i="169"/>
  <c r="G16" i="169" s="1"/>
  <c r="K16" i="169" s="1"/>
  <c r="E14" i="169"/>
  <c r="G14" i="169" s="1"/>
  <c r="K14" i="169" s="1"/>
  <c r="E12" i="169"/>
  <c r="G12" i="169" s="1"/>
  <c r="K12" i="169" s="1"/>
  <c r="E10" i="169"/>
  <c r="G10" i="169" s="1"/>
  <c r="K10" i="169" s="1"/>
  <c r="E8" i="169"/>
  <c r="G8" i="169" s="1"/>
  <c r="K8" i="169" s="1"/>
  <c r="E6" i="169"/>
  <c r="I6" i="169" s="1"/>
  <c r="M6" i="169" s="1"/>
  <c r="E4" i="169"/>
  <c r="I4" i="169" s="1"/>
  <c r="M4" i="169" s="1"/>
  <c r="G4" i="169" l="1"/>
  <c r="I12" i="169"/>
  <c r="M12" i="169" s="1"/>
  <c r="G18" i="169"/>
  <c r="K18" i="169" s="1"/>
  <c r="I14" i="169"/>
  <c r="M14" i="169" s="1"/>
  <c r="G20" i="169"/>
  <c r="K20" i="169" s="1"/>
  <c r="I48" i="169"/>
  <c r="M48" i="169" s="1"/>
  <c r="I32" i="169"/>
  <c r="M32" i="169" s="1"/>
  <c r="I8" i="169"/>
  <c r="M8" i="169" s="1"/>
  <c r="I60" i="169"/>
  <c r="M60" i="169" s="1"/>
  <c r="K6" i="169"/>
  <c r="G22" i="169"/>
  <c r="K22" i="169" s="1"/>
  <c r="G28" i="169"/>
  <c r="K28" i="169" s="1"/>
  <c r="I16" i="169"/>
  <c r="M16" i="169" s="1"/>
  <c r="I54" i="169"/>
  <c r="M54" i="169" s="1"/>
  <c r="G26" i="169"/>
  <c r="K26" i="169" s="1"/>
  <c r="G62" i="169"/>
  <c r="K62" i="169" s="1"/>
  <c r="G44" i="169"/>
  <c r="I38" i="169"/>
  <c r="M38" i="169" s="1"/>
  <c r="G56" i="169"/>
  <c r="K56" i="169" s="1"/>
  <c r="G58" i="169"/>
  <c r="K58" i="169" s="1"/>
  <c r="I46" i="169"/>
  <c r="M46" i="169" s="1"/>
  <c r="G42" i="169"/>
  <c r="K42" i="169" s="1"/>
  <c r="G50" i="169"/>
  <c r="K50" i="169" s="1"/>
  <c r="I40" i="169"/>
  <c r="M40" i="169" s="1"/>
  <c r="G34" i="169"/>
  <c r="K34" i="169" s="1"/>
  <c r="I30" i="169"/>
  <c r="M30" i="169" s="1"/>
  <c r="E64" i="169"/>
  <c r="G24" i="169"/>
  <c r="K24" i="169" s="1"/>
  <c r="F10" i="180"/>
  <c r="K4" i="169" l="1"/>
  <c r="K64" i="169" s="1"/>
  <c r="L66" i="169" s="1"/>
  <c r="M64" i="169"/>
  <c r="L68" i="169" s="1"/>
  <c r="D47" i="140"/>
  <c r="K16" i="140"/>
  <c r="J16" i="140"/>
  <c r="I16" i="140"/>
  <c r="G51" i="121"/>
  <c r="G45" i="121"/>
  <c r="F51" i="121"/>
  <c r="G41" i="121"/>
  <c r="I41" i="121"/>
  <c r="F41" i="121"/>
  <c r="G31" i="121"/>
  <c r="G29" i="121"/>
  <c r="I29" i="121"/>
  <c r="F31" i="121"/>
  <c r="G22" i="121"/>
  <c r="G20" i="121"/>
  <c r="I20" i="121"/>
  <c r="F22" i="121"/>
  <c r="N11" i="121"/>
  <c r="S11" i="121"/>
  <c r="N14" i="121"/>
  <c r="S14" i="121"/>
  <c r="G13" i="121"/>
  <c r="N17" i="121"/>
  <c r="R14" i="121"/>
  <c r="Q14" i="121"/>
  <c r="P14" i="121"/>
  <c r="O14" i="121"/>
  <c r="F14" i="121"/>
  <c r="N13" i="121"/>
  <c r="S13" i="121"/>
  <c r="R13" i="121"/>
  <c r="Q13" i="121"/>
  <c r="P13" i="121"/>
  <c r="O13" i="121"/>
  <c r="G12" i="121"/>
  <c r="R11" i="121"/>
  <c r="Q11" i="121"/>
  <c r="P11" i="121"/>
  <c r="O11" i="121"/>
  <c r="G11" i="121"/>
  <c r="N10" i="121"/>
  <c r="S10" i="121"/>
  <c r="R10" i="121"/>
  <c r="Q10" i="121"/>
  <c r="P10" i="121"/>
  <c r="O10" i="121"/>
  <c r="G10" i="121"/>
  <c r="G9" i="121"/>
  <c r="C7" i="132"/>
  <c r="C11" i="132"/>
  <c r="C8" i="132"/>
  <c r="C9" i="132"/>
  <c r="K7" i="132"/>
  <c r="K12" i="132"/>
  <c r="J7" i="132"/>
  <c r="J12" i="132"/>
  <c r="G7" i="132"/>
  <c r="G12" i="132"/>
  <c r="F7" i="132"/>
  <c r="F12" i="132"/>
  <c r="K11" i="132"/>
  <c r="J11" i="132"/>
  <c r="G11" i="132"/>
  <c r="F11" i="132"/>
  <c r="K10" i="132"/>
  <c r="J10" i="132"/>
  <c r="G10" i="132"/>
  <c r="F10" i="132"/>
  <c r="C10" i="132"/>
  <c r="K9" i="132"/>
  <c r="J9" i="132"/>
  <c r="G9" i="132"/>
  <c r="F9" i="132"/>
  <c r="K8" i="132"/>
  <c r="J8" i="132"/>
  <c r="G8" i="132"/>
  <c r="F8" i="132"/>
  <c r="E29" i="140"/>
  <c r="E36" i="140"/>
  <c r="G48" i="121"/>
  <c r="I48" i="121"/>
  <c r="G47" i="121"/>
  <c r="I47" i="121"/>
  <c r="I51" i="121"/>
  <c r="G40" i="121"/>
  <c r="I40" i="121"/>
  <c r="Q17" i="121"/>
  <c r="G19" i="121"/>
  <c r="I19" i="121"/>
  <c r="G17" i="121"/>
  <c r="I17" i="121"/>
  <c r="G49" i="121"/>
  <c r="I49" i="121"/>
  <c r="G18" i="121"/>
  <c r="I18" i="121"/>
  <c r="G26" i="121"/>
  <c r="I26" i="121"/>
  <c r="G21" i="121"/>
  <c r="I21" i="121"/>
  <c r="O17" i="121"/>
  <c r="S17" i="121"/>
  <c r="S21" i="121"/>
  <c r="G16" i="121"/>
  <c r="G46" i="121"/>
  <c r="I46" i="121"/>
  <c r="G25" i="121"/>
  <c r="I25" i="121"/>
  <c r="I31" i="121"/>
  <c r="G28" i="121"/>
  <c r="I28" i="121"/>
  <c r="G30" i="121"/>
  <c r="I30" i="121"/>
  <c r="P17" i="121"/>
  <c r="G27" i="121"/>
  <c r="I27" i="121"/>
  <c r="E11" i="140"/>
  <c r="E20" i="140"/>
  <c r="E39" i="140"/>
  <c r="E13" i="140"/>
  <c r="E23" i="140"/>
  <c r="C34" i="132"/>
  <c r="E27" i="140"/>
  <c r="E43" i="140"/>
  <c r="E24" i="140"/>
  <c r="E40" i="140"/>
  <c r="E21" i="140"/>
  <c r="G39" i="121"/>
  <c r="I39" i="121"/>
  <c r="E37" i="140"/>
  <c r="E41" i="140"/>
  <c r="E22" i="140"/>
  <c r="E42" i="140"/>
  <c r="E30" i="140"/>
  <c r="E15" i="140"/>
  <c r="E31" i="140"/>
  <c r="E12" i="140"/>
  <c r="E28" i="140"/>
  <c r="E44" i="140"/>
  <c r="E25" i="140"/>
  <c r="G38" i="121"/>
  <c r="I38" i="121"/>
  <c r="G35" i="121"/>
  <c r="G37" i="121"/>
  <c r="I37" i="121"/>
  <c r="E46" i="140"/>
  <c r="E34" i="140"/>
  <c r="E18" i="140"/>
  <c r="E19" i="140"/>
  <c r="E35" i="140"/>
  <c r="E16" i="140"/>
  <c r="E32" i="140"/>
  <c r="E17" i="140"/>
  <c r="G36" i="121"/>
  <c r="I36" i="121"/>
  <c r="E14" i="140"/>
  <c r="E45" i="140"/>
  <c r="E33" i="140"/>
  <c r="E10" i="140"/>
  <c r="J51" i="121"/>
  <c r="I45" i="121"/>
  <c r="G50" i="121"/>
  <c r="I50" i="121"/>
  <c r="R17" i="121"/>
  <c r="E38" i="140"/>
  <c r="E26" i="140"/>
  <c r="J31" i="121"/>
  <c r="F22" i="140"/>
  <c r="I16" i="121"/>
  <c r="I22" i="121"/>
  <c r="J22" i="121"/>
  <c r="F46" i="140"/>
  <c r="F16" i="140"/>
  <c r="I35" i="121"/>
  <c r="J41" i="121"/>
  <c r="F29" i="140"/>
  <c r="E47" i="140"/>
  <c r="H3" i="175" l="1"/>
  <c r="B3" i="175"/>
  <c r="K3" i="175" l="1"/>
  <c r="J3" i="175"/>
  <c r="L3" i="175"/>
  <c r="G3" i="175"/>
  <c r="I3" i="175"/>
  <c r="D3" i="175"/>
  <c r="E3" i="175"/>
  <c r="F3" i="175" l="1"/>
  <c r="C3" i="175" l="1"/>
</calcChain>
</file>

<file path=xl/sharedStrings.xml><?xml version="1.0" encoding="utf-8"?>
<sst xmlns="http://schemas.openxmlformats.org/spreadsheetml/2006/main" count="248" uniqueCount="168">
  <si>
    <t>MEDIUM</t>
  </si>
  <si>
    <t>GRAND TOTAL</t>
  </si>
  <si>
    <t>RADIO</t>
  </si>
  <si>
    <t>TOTAL SPOTS</t>
  </si>
  <si>
    <t>CABLE</t>
  </si>
  <si>
    <t>Total</t>
  </si>
  <si>
    <t>Total Spots</t>
  </si>
  <si>
    <t>July</t>
  </si>
  <si>
    <t>60secs</t>
  </si>
  <si>
    <t>30secs</t>
  </si>
  <si>
    <t xml:space="preserve">June </t>
  </si>
  <si>
    <t>August</t>
  </si>
  <si>
    <t>September</t>
  </si>
  <si>
    <t>Year Total</t>
  </si>
  <si>
    <t>Copylenth</t>
  </si>
  <si>
    <t>Weeks</t>
  </si>
  <si>
    <t>Spend (NGN '000)</t>
  </si>
  <si>
    <t>Spend (N) (NGN '000)</t>
  </si>
  <si>
    <t>DIGITAL</t>
  </si>
  <si>
    <t>lagos</t>
  </si>
  <si>
    <t>SW</t>
  </si>
  <si>
    <t>SE</t>
  </si>
  <si>
    <t>SS</t>
  </si>
  <si>
    <t>N</t>
  </si>
  <si>
    <t>Challenged</t>
  </si>
  <si>
    <t>CHALLENGED</t>
  </si>
  <si>
    <t>NETWORK (TV)</t>
  </si>
  <si>
    <t>TV</t>
  </si>
  <si>
    <t>Lagos</t>
  </si>
  <si>
    <t>Enugu</t>
  </si>
  <si>
    <t>OOH</t>
  </si>
  <si>
    <t>Ogun</t>
  </si>
  <si>
    <t>Kwara</t>
  </si>
  <si>
    <t>Imo</t>
  </si>
  <si>
    <t>Kaduna</t>
  </si>
  <si>
    <t>Kano</t>
  </si>
  <si>
    <t>West</t>
  </si>
  <si>
    <t>Cable</t>
  </si>
  <si>
    <t>BUDGET SUMMARY (BY MEDIUM)</t>
  </si>
  <si>
    <t>PRINT</t>
  </si>
  <si>
    <t xml:space="preserve">GRAND TOTAL </t>
  </si>
  <si>
    <t>South East</t>
  </si>
  <si>
    <t>South South</t>
  </si>
  <si>
    <t>North</t>
  </si>
  <si>
    <t>Table: Area-State</t>
  </si>
  <si>
    <t>Database - Media Planning Services AMPS 2014</t>
  </si>
  <si>
    <t>Total Responses</t>
  </si>
  <si>
    <t>Area-State Percentages</t>
  </si>
  <si>
    <t>Area-State</t>
  </si>
  <si>
    <t>Total (Responses)</t>
  </si>
  <si>
    <t>Row %</t>
  </si>
  <si>
    <t>Oyo</t>
  </si>
  <si>
    <t>Osun</t>
  </si>
  <si>
    <t>Ondo</t>
  </si>
  <si>
    <t>Edo</t>
  </si>
  <si>
    <t>Ekiti</t>
  </si>
  <si>
    <t>Abia</t>
  </si>
  <si>
    <t>Anambra</t>
  </si>
  <si>
    <t>Benue</t>
  </si>
  <si>
    <t>Rivers</t>
  </si>
  <si>
    <t>Bayelsa</t>
  </si>
  <si>
    <t>Akwa Ibom</t>
  </si>
  <si>
    <t>Cross River</t>
  </si>
  <si>
    <t>Ebonyi</t>
  </si>
  <si>
    <t>Jigawa</t>
  </si>
  <si>
    <t>Sokoto</t>
  </si>
  <si>
    <t>Kebbi</t>
  </si>
  <si>
    <t>Zamfara</t>
  </si>
  <si>
    <t>Katsina</t>
  </si>
  <si>
    <t>Niger</t>
  </si>
  <si>
    <t>Plateau</t>
  </si>
  <si>
    <t>Nasarawa</t>
  </si>
  <si>
    <t>Bauchi</t>
  </si>
  <si>
    <t>Gombe</t>
  </si>
  <si>
    <t>Taraba</t>
  </si>
  <si>
    <t>Adamawa</t>
  </si>
  <si>
    <t>Borno</t>
  </si>
  <si>
    <t>Yobe</t>
  </si>
  <si>
    <t>FCT</t>
  </si>
  <si>
    <t>Delta</t>
  </si>
  <si>
    <t>Kogi</t>
  </si>
  <si>
    <t>South West</t>
  </si>
  <si>
    <t>STV</t>
  </si>
  <si>
    <t>-</t>
  </si>
  <si>
    <t>NTA&amp;AIT</t>
  </si>
  <si>
    <t>Regional Spend &amp; Spots Analysis (TV)</t>
  </si>
  <si>
    <t>Share of TV Spots Per Region</t>
  </si>
  <si>
    <t>Share of Spend Per Medium</t>
  </si>
  <si>
    <t>Share of Radio Spots Per Region</t>
  </si>
  <si>
    <t>Regional Spend &amp; Spots Analysis (Radio)</t>
  </si>
  <si>
    <t>SHARE OF SPEND &amp; SPOTS ANALYSIS</t>
  </si>
  <si>
    <t>TOTAL SPEND (NGN)</t>
  </si>
  <si>
    <t>STATION</t>
  </si>
  <si>
    <t>Paid</t>
  </si>
  <si>
    <t>Comp</t>
  </si>
  <si>
    <t>BENUE</t>
  </si>
  <si>
    <t>JOY FM</t>
  </si>
  <si>
    <t>CHOICE FM</t>
  </si>
  <si>
    <t>INSPIRATION FM</t>
  </si>
  <si>
    <t>March</t>
  </si>
  <si>
    <t>SPLASH FM</t>
  </si>
  <si>
    <t>April</t>
  </si>
  <si>
    <t>May</t>
  </si>
  <si>
    <t>ALBARKA FM</t>
  </si>
  <si>
    <t>June</t>
  </si>
  <si>
    <t>February</t>
  </si>
  <si>
    <t>October</t>
  </si>
  <si>
    <t>November</t>
  </si>
  <si>
    <t>December</t>
  </si>
  <si>
    <t>BCOS COMBINED (OLUYOLE)</t>
  </si>
  <si>
    <t>BCOS COMBINED (AJILETE)</t>
  </si>
  <si>
    <t>BCOS COMBINED (OKE OGUN)</t>
  </si>
  <si>
    <t>EBONYI</t>
  </si>
  <si>
    <t>EBBC</t>
  </si>
  <si>
    <t>RIVERS</t>
  </si>
  <si>
    <t>TARABA</t>
  </si>
  <si>
    <t>TARABA STATE BROADCASTING SERVICE</t>
  </si>
  <si>
    <t>Covid 19</t>
  </si>
  <si>
    <t>Malaria</t>
  </si>
  <si>
    <t>zeeworld</t>
  </si>
  <si>
    <t>channels</t>
  </si>
  <si>
    <t>COOL FM PH</t>
  </si>
  <si>
    <t>WAZOBIA FM PH</t>
  </si>
  <si>
    <t>WAZOBIA FM Abuja</t>
  </si>
  <si>
    <t>FAD FM</t>
  </si>
  <si>
    <t>OYO</t>
  </si>
  <si>
    <t>BAUCHI</t>
  </si>
  <si>
    <t>LAGOS</t>
  </si>
  <si>
    <t xml:space="preserve">WAZOBIA FM </t>
  </si>
  <si>
    <t>UNITY FM</t>
  </si>
  <si>
    <t>COOL FM</t>
  </si>
  <si>
    <t xml:space="preserve">BOND FM </t>
  </si>
  <si>
    <t>NIGERIA INFO</t>
  </si>
  <si>
    <t xml:space="preserve">FRCN NATIONAL - COVERING ATLEAST 30 </t>
  </si>
  <si>
    <t>NATIONAL</t>
  </si>
  <si>
    <t>NATIONAL TOTAL</t>
  </si>
  <si>
    <t>COVERAGE</t>
  </si>
  <si>
    <t>AIT NETWORK</t>
  </si>
  <si>
    <t>A</t>
  </si>
  <si>
    <t>planned</t>
  </si>
  <si>
    <t>Carried</t>
  </si>
  <si>
    <t>PRODUCTIVITY</t>
  </si>
  <si>
    <t>STATE</t>
  </si>
  <si>
    <t>Paid &amp; Comp</t>
  </si>
  <si>
    <t>Compliance %</t>
  </si>
  <si>
    <t>Extra</t>
  </si>
  <si>
    <t>Extra  %</t>
  </si>
  <si>
    <t>Planned</t>
  </si>
  <si>
    <t>Actual (paid to station)</t>
  </si>
  <si>
    <t>Planned COMP</t>
  </si>
  <si>
    <t>Actual (COST SHARE)</t>
  </si>
  <si>
    <t>Total paid to station</t>
  </si>
  <si>
    <t>Avg compliance</t>
  </si>
  <si>
    <t>Total cost share</t>
  </si>
  <si>
    <t>NINGI</t>
  </si>
  <si>
    <t>KIRFI</t>
  </si>
  <si>
    <t>TORO</t>
  </si>
  <si>
    <t>AZARE</t>
  </si>
  <si>
    <t>ZAKI</t>
  </si>
  <si>
    <t>JAMAARE</t>
  </si>
  <si>
    <t>GAMAWA</t>
  </si>
  <si>
    <t>GANJUWA</t>
  </si>
  <si>
    <t>MISAU</t>
  </si>
  <si>
    <t>ALKALERI</t>
  </si>
  <si>
    <t>CROSS RIVER</t>
  </si>
  <si>
    <t>AM EPIC</t>
  </si>
  <si>
    <t>AM FAMILY</t>
  </si>
  <si>
    <t>AM YORUBA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</si>
</sst>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7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;\-&quot;$&quot;#,##0"/>
    <numFmt numFmtId="165" formatCode="_-* #,##0.00_-;\-* #,##0.00_-;_-* &quot;-&quot;??_-;_-@_-"/>
    <numFmt numFmtId="166" formatCode="&quot;£&quot;#,##0;[Red]\-&quot;£&quot;#,##0"/>
    <numFmt numFmtId="167" formatCode="_-&quot;£&quot;* #,##0.00_-;\-&quot;£&quot;* #,##0.00_-;_-&quot;£&quot;* &quot;-&quot;??_-;_-@_-"/>
    <numFmt numFmtId="168" formatCode="_(* #,##0_);_(* \(#,##0\);_(* &quot;-&quot;??_);_(@_)"/>
    <numFmt numFmtId="169" formatCode="_-* #,##0_-;\-* #,##0_-;_-* &quot;-&quot;??_-;_-@_-"/>
    <numFmt numFmtId="170" formatCode="0.0%"/>
    <numFmt numFmtId="171" formatCode="_-\£* #,##0.00_-;&quot;-£&quot;* #,##0.00_-;_-\£* \-??_-;_-@_-"/>
    <numFmt numFmtId="172" formatCode="0.000"/>
    <numFmt numFmtId="173" formatCode="[$-1C09]dd\ mmmm\ yyyy;@"/>
    <numFmt numFmtId="174" formatCode="&quot;N&quot;#,##0.00_);[Red]\(&quot;N&quot;#,##0.00\)"/>
    <numFmt numFmtId="175" formatCode="_(* #,##0.0_);_(* \(#,##0.0\);_(* &quot;-&quot;??_);_(@_)"/>
    <numFmt numFmtId="176" formatCode="_-[$€]* #,##0.00_-;\-[$€]* #,##0.00_-;_-[$€]* &quot;-&quot;??_-;_-@_-"/>
    <numFmt numFmtId="177" formatCode="0;[Red]0"/>
    <numFmt numFmtId="178" formatCode="0.0"/>
    <numFmt numFmtId="179" formatCode="&quot;N&quot;#,##0_);[Red]\(&quot;N&quot;#,##0\)"/>
    <numFmt numFmtId="180" formatCode="&quot;€&quot;#,##0.00;\-&quot;€&quot;#,##0.00"/>
    <numFmt numFmtId="181" formatCode="_ &quot;R&quot;\ * #,##0.00_ ;_ &quot;R&quot;\ * \-#,##0.00_ ;_ &quot;R&quot;\ * &quot;-&quot;??_ ;_ @_ "/>
    <numFmt numFmtId="182" formatCode="[$N-470]\ #,##0"/>
    <numFmt numFmtId="183" formatCode="#,##0_ ;\-#,##0\ "/>
    <numFmt numFmtId="184" formatCode="&quot;£&quot;#,##0.00"/>
    <numFmt numFmtId="185" formatCode="_-&quot;€&quot;\ * #,##0.00_-;\-&quot;€&quot;\ * #,##0.00_-;_-&quot;€&quot;\ * &quot;-&quot;??_-;_-@_-"/>
    <numFmt numFmtId="186" formatCode="[$-409]d\-mmm;@"/>
    <numFmt numFmtId="187" formatCode="#\ ##0_);[Red]\(#\ ##0\)"/>
    <numFmt numFmtId="188" formatCode="_ [$€-813]\ * #,##0.00_ ;_ [$€-813]\ * \-#,##0.00_ ;_ [$€-813]\ * &quot;-&quot;??_ ;_ @_ "/>
    <numFmt numFmtId="189" formatCode="[$-809]dd\ mmmm\ yyyy"/>
    <numFmt numFmtId="190" formatCode="[$-409]mmmm/yy;@"/>
    <numFmt numFmtId="191" formatCode="&quot;₦&quot;#,##0_);[Red]\(&quot;₦&quot;#,##0\)"/>
    <numFmt numFmtId="192" formatCode="&quot;Yes&quot;;&quot;Yes&quot;;&quot;No&quot;"/>
    <numFmt numFmtId="193" formatCode="&quot;₦&quot;#,##0.00_);[Red]\(&quot;₦&quot;#,##0.00\)"/>
    <numFmt numFmtId="194" formatCode="_-* #,##0.00\ _D_M_-;\-* #,##0.00\ _D_M_-;_-* &quot;-&quot;??\ _D_M_-;_-@_-"/>
    <numFmt numFmtId="195" formatCode="0.00_)"/>
    <numFmt numFmtId="196" formatCode="[$USD]\ #,##0.00"/>
    <numFmt numFmtId="197" formatCode="0\ 000"/>
    <numFmt numFmtId="198" formatCode="_ &quot;€&quot;\ * #,##0.00_ ;_ &quot;€&quot;\ * \-#,##0.00_ ;_ &quot;€&quot;\ * &quot;-&quot;??_ ;_ @_ "/>
    <numFmt numFmtId="199" formatCode="_(\$* #,##0_);_(\$* \(#,##0\);_(\$* &quot;-&quot;_);_(@_)"/>
    <numFmt numFmtId="200" formatCode="[Green]#\.##0"/>
    <numFmt numFmtId="201" formatCode="#,##0&quot; F&quot;;[Red]\-#,##0&quot; F&quot;"/>
    <numFmt numFmtId="202" formatCode="#,##0.00&quot; F&quot;;[Red]\-#,##0.00&quot; F&quot;"/>
    <numFmt numFmtId="203" formatCode="_-* #,##0.00\ [$€-1]_-;\-* #,##0.00\ [$€-1]_-;_-* &quot;-&quot;??\ [$€-1]_-"/>
    <numFmt numFmtId="204" formatCode="#,##0.0\ \ ;[Red]\(#,##0.0\)"/>
    <numFmt numFmtId="205" formatCode="#,##0.00\ \ ;[Red]\(#,##0.00\)"/>
    <numFmt numFmtId="206" formatCode="0%;\(0%\)"/>
    <numFmt numFmtId="207" formatCode="#,##0;\(#,##0\)"/>
    <numFmt numFmtId="208" formatCode="_-* #,##0.00_-;[Red]\(#,##0.00\);_-* &quot;-&quot;??_-;_-@_-"/>
    <numFmt numFmtId="209" formatCode="_(* #,##0.000_);_(* \(#,##0.000\);_(* &quot;-&quot;??_);_(@_)"/>
    <numFmt numFmtId="210" formatCode="mm/dd/yy_)"/>
    <numFmt numFmtId="211" formatCode="#,##0_);\(#,##0,##0\)"/>
    <numFmt numFmtId="212" formatCode="hh:mm_)"/>
    <numFmt numFmtId="213" formatCode="_-* #,##0.000000000000_-;\-* #,##0.000000000000_-;_-* &quot;-&quot;??_-;_-@_-"/>
  </numFmts>
  <fonts count="16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name val="Trebuchet MS"/>
      <family val="2"/>
    </font>
    <font>
      <sz val="14"/>
      <name val="Trebuchet MS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Mangal"/>
      <family val="2"/>
    </font>
    <font>
      <u/>
      <sz val="10"/>
      <color indexed="12"/>
      <name val="Arial"/>
      <family val="2"/>
    </font>
    <font>
      <sz val="10"/>
      <color indexed="8"/>
      <name val="TimesNewRomanPS"/>
      <family val="1"/>
    </font>
    <font>
      <sz val="8"/>
      <name val="Arial"/>
      <family val="2"/>
    </font>
    <font>
      <sz val="12"/>
      <color theme="1"/>
      <name val="Georgia"/>
      <family val="2"/>
    </font>
    <font>
      <sz val="8"/>
      <color rgb="FF000000"/>
      <name val="Trebuchet MS"/>
      <family val="2"/>
    </font>
    <font>
      <b/>
      <sz val="8"/>
      <color rgb="FF000000"/>
      <name val="Trebuchet MS"/>
      <family val="2"/>
    </font>
    <font>
      <sz val="9"/>
      <color rgb="FFFFFFFF"/>
      <name val="Trebuchet MS"/>
      <family val="2"/>
    </font>
    <font>
      <sz val="10"/>
      <color rgb="FF000000"/>
      <name val="Calibri"/>
      <family val="2"/>
    </font>
    <font>
      <sz val="10"/>
      <color rgb="FF000000"/>
      <name val="Trebuchet MS"/>
      <family val="2"/>
    </font>
    <font>
      <sz val="11"/>
      <color theme="1"/>
      <name val="Arial"/>
      <family val="2"/>
    </font>
    <font>
      <sz val="12"/>
      <color theme="1"/>
      <name val="Trebuchet MS"/>
      <family val="2"/>
    </font>
    <font>
      <b/>
      <sz val="10"/>
      <color theme="0"/>
      <name val="Arial"/>
      <family val="2"/>
    </font>
    <font>
      <b/>
      <sz val="11"/>
      <color indexed="8"/>
      <name val="Arial"/>
      <family val="2"/>
    </font>
    <font>
      <b/>
      <sz val="18"/>
      <color indexed="8"/>
      <name val="Calibri"/>
      <family val="2"/>
    </font>
    <font>
      <b/>
      <sz val="20"/>
      <name val="Trebuchet MS"/>
      <family val="2"/>
    </font>
    <font>
      <b/>
      <sz val="16"/>
      <name val="Trebuchet MS"/>
      <family val="2"/>
    </font>
    <font>
      <sz val="14"/>
      <color rgb="FFFF0000"/>
      <name val="Trebuchet MS"/>
      <family val="2"/>
    </font>
    <font>
      <sz val="14"/>
      <color theme="0"/>
      <name val="Trebuchet MS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2"/>
      <name val="Times New Roman"/>
      <family val="1"/>
    </font>
    <font>
      <b/>
      <sz val="14"/>
      <color theme="0"/>
      <name val="Trebuchet MS"/>
      <family val="2"/>
    </font>
    <font>
      <sz val="9"/>
      <color rgb="FF000000"/>
      <name val="Segoe UI"/>
      <family val="2"/>
    </font>
    <font>
      <b/>
      <sz val="9"/>
      <color rgb="FF000000"/>
      <name val="Segoe UI"/>
      <family val="2"/>
    </font>
    <font>
      <b/>
      <sz val="10"/>
      <name val="Arial"/>
      <family val="2"/>
    </font>
    <font>
      <b/>
      <sz val="13"/>
      <color indexed="8"/>
      <name val="Arial"/>
      <family val="2"/>
    </font>
    <font>
      <b/>
      <sz val="12"/>
      <color indexed="8"/>
      <name val="Arial"/>
      <family val="2"/>
    </font>
    <font>
      <sz val="10"/>
      <name val="Helv"/>
      <charset val="204"/>
    </font>
    <font>
      <b/>
      <sz val="14"/>
      <color indexed="18"/>
      <name val="Arial"/>
      <family val="2"/>
    </font>
    <font>
      <sz val="8.25"/>
      <name val="Helv"/>
    </font>
    <font>
      <sz val="11"/>
      <color theme="0"/>
      <name val="Calibri"/>
      <family val="2"/>
      <charset val="204"/>
      <scheme val="minor"/>
    </font>
    <font>
      <sz val="10"/>
      <color indexed="9"/>
      <name val="Arial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b/>
      <sz val="10"/>
      <name val="MS Sans Serif"/>
      <family val="2"/>
    </font>
    <font>
      <sz val="12"/>
      <name val="±¼¸²Ã¼"/>
    </font>
    <font>
      <sz val="10"/>
      <color indexed="9"/>
      <name val="Times New Roman"/>
      <family val="1"/>
    </font>
    <font>
      <b/>
      <sz val="11"/>
      <color indexed="17"/>
      <name val="Calibri"/>
      <family val="2"/>
    </font>
    <font>
      <sz val="10"/>
      <name val="Times New Roman"/>
      <family val="1"/>
    </font>
    <font>
      <b/>
      <sz val="10"/>
      <color indexed="10"/>
      <name val="Arial"/>
      <family val="2"/>
    </font>
    <font>
      <sz val="10"/>
      <color indexed="8"/>
      <name val="Candara"/>
      <family val="2"/>
    </font>
    <font>
      <sz val="12"/>
      <name val="Calibri"/>
      <family val="2"/>
    </font>
    <font>
      <sz val="10"/>
      <name val="Book Antiqua"/>
      <family val="1"/>
    </font>
    <font>
      <sz val="10"/>
      <color indexed="24"/>
      <name val="Arial"/>
      <family val="2"/>
    </font>
    <font>
      <sz val="8"/>
      <name val="Arial"/>
      <family val="2"/>
      <charset val="162"/>
    </font>
    <font>
      <sz val="10"/>
      <color indexed="17"/>
      <name val="Arial"/>
      <family val="2"/>
    </font>
    <font>
      <b/>
      <sz val="12"/>
      <color indexed="48"/>
      <name val="Arial"/>
      <family val="2"/>
    </font>
    <font>
      <b/>
      <sz val="20"/>
      <color theme="5" tint="-0.249977111117893"/>
      <name val="Arial"/>
      <family val="2"/>
    </font>
    <font>
      <b/>
      <sz val="15"/>
      <color indexed="8"/>
      <name val="Arial"/>
      <family val="2"/>
    </font>
    <font>
      <u/>
      <sz val="10"/>
      <color theme="10"/>
      <name val="Arial"/>
      <family val="2"/>
      <charset val="162"/>
    </font>
    <font>
      <sz val="11"/>
      <color rgb="FF3F3F76"/>
      <name val="Calibri"/>
      <family val="2"/>
      <charset val="204"/>
      <scheme val="minor"/>
    </font>
    <font>
      <sz val="11"/>
      <color indexed="48"/>
      <name val="Calibri"/>
      <family val="2"/>
    </font>
    <font>
      <b/>
      <sz val="10"/>
      <color indexed="8"/>
      <name val="Arial"/>
      <family val="2"/>
    </font>
    <font>
      <sz val="10"/>
      <color indexed="19"/>
      <name val="Arial"/>
      <family val="2"/>
    </font>
    <font>
      <b/>
      <i/>
      <sz val="16"/>
      <name val="Helv"/>
    </font>
    <font>
      <sz val="8"/>
      <color theme="1"/>
      <name val="Arial Narrow"/>
      <family val="2"/>
      <charset val="204"/>
    </font>
    <font>
      <sz val="10"/>
      <color theme="1"/>
      <name val="Candara"/>
      <family val="2"/>
    </font>
    <font>
      <sz val="10"/>
      <name val="Geneva"/>
      <family val="2"/>
    </font>
    <font>
      <b/>
      <sz val="10"/>
      <color indexed="9"/>
      <name val="Arial"/>
      <family val="2"/>
    </font>
    <font>
      <b/>
      <i/>
      <sz val="12"/>
      <color indexed="8"/>
      <name val="Arial"/>
      <family val="2"/>
    </font>
    <font>
      <sz val="8"/>
      <color indexed="62"/>
      <name val="Arial"/>
      <family val="2"/>
    </font>
    <font>
      <b/>
      <sz val="10"/>
      <color indexed="39"/>
      <name val="Arial"/>
      <family val="2"/>
    </font>
    <font>
      <b/>
      <sz val="8"/>
      <color indexed="8"/>
      <name val="Arial"/>
      <family val="2"/>
    </font>
    <font>
      <sz val="10"/>
      <color indexed="8"/>
      <name val="Arial Narrow"/>
      <family val="2"/>
      <charset val="204"/>
    </font>
    <font>
      <b/>
      <sz val="10"/>
      <color rgb="FFFBCC00"/>
      <name val="Arial Narrow"/>
      <family val="2"/>
      <charset val="204"/>
    </font>
    <font>
      <sz val="10"/>
      <color indexed="63"/>
      <name val="Arial"/>
      <family val="2"/>
    </font>
    <font>
      <sz val="10"/>
      <name val="Arial"/>
      <family val="2"/>
      <charset val="162"/>
    </font>
    <font>
      <b/>
      <sz val="8"/>
      <name val="Arial"/>
      <family val="2"/>
    </font>
    <font>
      <sz val="8"/>
      <color indexed="8"/>
      <name val="Arial"/>
      <family val="2"/>
    </font>
    <font>
      <i/>
      <sz val="12"/>
      <color indexed="8"/>
      <name val="Arial"/>
      <family val="2"/>
    </font>
    <font>
      <sz val="10"/>
      <color indexed="39"/>
      <name val="Arial"/>
      <family val="2"/>
    </font>
    <font>
      <b/>
      <sz val="10"/>
      <name val="Arial Narrow"/>
      <family val="2"/>
      <charset val="204"/>
    </font>
    <font>
      <sz val="19"/>
      <color indexed="48"/>
      <name val="Arial"/>
      <family val="2"/>
    </font>
    <font>
      <sz val="19"/>
      <name val="Arial"/>
      <family val="2"/>
    </font>
    <font>
      <sz val="19"/>
      <color indexed="63"/>
      <name val="Arial"/>
      <family val="2"/>
    </font>
    <font>
      <sz val="12"/>
      <color indexed="14"/>
      <name val="Arial"/>
      <family val="2"/>
    </font>
    <font>
      <sz val="8"/>
      <color indexed="14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9"/>
      <color indexed="20"/>
      <name val="Arial"/>
      <family val="2"/>
    </font>
    <font>
      <b/>
      <sz val="12"/>
      <color indexed="20"/>
      <name val="Arial"/>
      <family val="2"/>
    </font>
    <font>
      <b/>
      <sz val="9"/>
      <name val="Arial"/>
      <family val="2"/>
    </font>
    <font>
      <sz val="10"/>
      <name val="Palatino"/>
      <family val="1"/>
    </font>
    <font>
      <b/>
      <sz val="18"/>
      <color indexed="62"/>
      <name val="Cambria"/>
      <family val="2"/>
    </font>
    <font>
      <b/>
      <i/>
      <sz val="10"/>
      <name val="Times New Roman"/>
      <family val="1"/>
    </font>
    <font>
      <sz val="10"/>
      <name val="Arial Cyr"/>
      <charset val="204"/>
    </font>
    <font>
      <sz val="10"/>
      <name val="ＭＳ Ｐゴシック"/>
      <family val="3"/>
      <charset val="128"/>
    </font>
    <font>
      <b/>
      <sz val="14"/>
      <color theme="1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0"/>
      <color theme="1"/>
      <name val="Arial"/>
      <family val="2"/>
    </font>
    <font>
      <b/>
      <sz val="20"/>
      <color theme="1"/>
      <name val="Arial"/>
      <family val="2"/>
    </font>
    <font>
      <b/>
      <sz val="20"/>
      <color theme="3"/>
      <name val="Arial"/>
      <family val="2"/>
    </font>
    <font>
      <b/>
      <sz val="20"/>
      <color theme="0"/>
      <name val="Arial"/>
      <family val="2"/>
    </font>
    <font>
      <b/>
      <sz val="20"/>
      <name val="Arial"/>
      <family val="2"/>
    </font>
    <font>
      <b/>
      <sz val="20"/>
      <color rgb="FFFF0000"/>
      <name val="Arial"/>
      <family val="2"/>
    </font>
    <font>
      <sz val="20"/>
      <name val="Arial"/>
      <family val="2"/>
    </font>
    <font>
      <sz val="20"/>
      <color theme="1"/>
      <name val="Arial"/>
      <family val="2"/>
    </font>
    <font>
      <sz val="20"/>
      <color rgb="FFFF0000"/>
      <name val="Arial"/>
      <family val="2"/>
    </font>
  </fonts>
  <fills count="1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D0D8E8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rgb="FFE9EDF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4ECF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rgb="FFFFCC99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solid">
        <fgColor indexed="31"/>
        <bgColor indexed="64"/>
      </patternFill>
    </fill>
    <fill>
      <patternFill patternType="solid">
        <fgColor indexed="35"/>
        <bgColor indexed="35"/>
      </patternFill>
    </fill>
    <fill>
      <patternFill patternType="solid">
        <fgColor indexed="22"/>
        <bgColor indexed="64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gray0625"/>
    </fill>
    <fill>
      <patternFill patternType="solid">
        <fgColor indexed="42"/>
        <bgColor indexed="42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43"/>
      </patternFill>
    </fill>
    <fill>
      <patternFill patternType="solid">
        <fgColor indexed="60"/>
      </patternFill>
    </fill>
    <fill>
      <patternFill patternType="gray0625">
        <fgColor indexed="13"/>
      </patternFill>
    </fill>
    <fill>
      <patternFill patternType="solid">
        <fgColor indexed="8"/>
        <bgColor indexed="8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2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lightUp">
        <fgColor indexed="48"/>
        <bgColor indexed="41"/>
      </patternFill>
    </fill>
    <fill>
      <patternFill patternType="lightUp">
        <fgColor indexed="48"/>
        <bgColor indexed="55"/>
      </patternFill>
    </fill>
    <fill>
      <patternFill patternType="solid">
        <fgColor indexed="44"/>
        <bgColor indexed="64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rgb="FFB10000"/>
        <bgColor indexed="64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3"/>
      </patternFill>
    </fill>
    <fill>
      <patternFill patternType="solid">
        <fgColor indexed="41"/>
        <bgColor indexed="64"/>
      </patternFill>
    </fill>
    <fill>
      <patternFill patternType="solid">
        <fgColor indexed="9"/>
      </patternFill>
    </fill>
    <fill>
      <patternFill patternType="solid">
        <fgColor indexed="3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14"/>
        <bgColor indexed="64"/>
      </patternFill>
    </fill>
    <fill>
      <patternFill patternType="solid">
        <fgColor indexed="11"/>
        <bgColor indexed="64"/>
      </patternFill>
    </fill>
    <fill>
      <patternFill patternType="gray125">
        <fgColor indexed="15"/>
        <bgColor indexed="9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0.249977111117893"/>
        <bgColor indexed="64"/>
      </patternFill>
    </fill>
  </fills>
  <borders count="1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/>
      <right/>
      <top/>
      <bottom style="medium">
        <color indexed="30"/>
      </bottom>
      <diagonal/>
    </border>
    <border>
      <left/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/>
      <right/>
      <top style="thick">
        <color rgb="FFFFFFFF"/>
      </top>
      <bottom/>
      <diagonal/>
    </border>
    <border>
      <left/>
      <right style="medium">
        <color rgb="FFFFFFFF"/>
      </right>
      <top/>
      <bottom style="thick">
        <color rgb="FFFFFFFF"/>
      </bottom>
      <diagonal/>
    </border>
    <border>
      <left style="medium">
        <color rgb="FFFFFFFF"/>
      </left>
      <right/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/>
      <top style="thick">
        <color rgb="FFFFFFFF"/>
      </top>
      <bottom style="medium">
        <color rgb="FFFFFFFF"/>
      </bottom>
      <diagonal/>
    </border>
    <border>
      <left/>
      <right/>
      <top style="thick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/>
      <top/>
      <bottom style="medium">
        <color rgb="FFFFFFFF"/>
      </bottom>
      <diagonal/>
    </border>
    <border>
      <left/>
      <right/>
      <top style="medium">
        <color rgb="FFFFFFFF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indexed="19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ck">
        <color auto="1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31"/>
      </bottom>
      <diagonal/>
    </border>
    <border>
      <left style="double">
        <color indexed="11"/>
      </left>
      <right style="double">
        <color indexed="11"/>
      </right>
      <top style="double">
        <color indexed="11"/>
      </top>
      <bottom style="double">
        <color indexed="11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30"/>
      </left>
      <right style="thin">
        <color indexed="30"/>
      </right>
      <top style="thin">
        <color indexed="30"/>
      </top>
      <bottom style="thin">
        <color indexed="30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41"/>
      </left>
      <right style="thin">
        <color indexed="41"/>
      </right>
      <top/>
      <bottom style="thin">
        <color indexed="41"/>
      </bottom>
      <diagonal/>
    </border>
    <border>
      <left style="thin">
        <color indexed="41"/>
      </left>
      <right style="thin">
        <color indexed="63"/>
      </right>
      <top/>
      <bottom style="thin">
        <color indexed="41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n">
        <color indexed="14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/>
      <right/>
      <top style="thin">
        <color indexed="51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412">
    <xf numFmtId="0" fontId="0" fillId="0" borderId="0"/>
    <xf numFmtId="0" fontId="39" fillId="2" borderId="0" applyNumberFormat="0" applyBorder="0" applyAlignment="0" applyProtection="0"/>
    <xf numFmtId="0" fontId="39" fillId="3" borderId="0" applyNumberFormat="0" applyBorder="0" applyAlignment="0" applyProtection="0"/>
    <xf numFmtId="0" fontId="39" fillId="4" borderId="0" applyNumberFormat="0" applyBorder="0" applyAlignment="0" applyProtection="0"/>
    <xf numFmtId="0" fontId="39" fillId="5" borderId="0" applyNumberFormat="0" applyBorder="0" applyAlignment="0" applyProtection="0"/>
    <xf numFmtId="0" fontId="39" fillId="6" borderId="0" applyNumberFormat="0" applyBorder="0" applyAlignment="0" applyProtection="0"/>
    <xf numFmtId="0" fontId="39" fillId="7" borderId="0" applyNumberFormat="0" applyBorder="0" applyAlignment="0" applyProtection="0"/>
    <xf numFmtId="0" fontId="39" fillId="8" borderId="0" applyNumberFormat="0" applyBorder="0" applyAlignment="0" applyProtection="0"/>
    <xf numFmtId="0" fontId="39" fillId="9" borderId="0" applyNumberFormat="0" applyBorder="0" applyAlignment="0" applyProtection="0"/>
    <xf numFmtId="0" fontId="39" fillId="10" borderId="0" applyNumberFormat="0" applyBorder="0" applyAlignment="0" applyProtection="0"/>
    <xf numFmtId="0" fontId="39" fillId="5" borderId="0" applyNumberFormat="0" applyBorder="0" applyAlignment="0" applyProtection="0"/>
    <xf numFmtId="0" fontId="39" fillId="8" borderId="0" applyNumberFormat="0" applyBorder="0" applyAlignment="0" applyProtection="0"/>
    <xf numFmtId="0" fontId="39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3" borderId="0" applyNumberFormat="0" applyBorder="0" applyAlignment="0" applyProtection="0"/>
    <xf numFmtId="0" fontId="40" fillId="14" borderId="0" applyNumberFormat="0" applyBorder="0" applyAlignment="0" applyProtection="0"/>
    <xf numFmtId="0" fontId="40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40" fillId="18" borderId="0" applyNumberFormat="0" applyBorder="0" applyAlignment="0" applyProtection="0"/>
    <xf numFmtId="0" fontId="40" fillId="13" borderId="0" applyNumberFormat="0" applyBorder="0" applyAlignment="0" applyProtection="0"/>
    <xf numFmtId="0" fontId="40" fillId="14" borderId="0" applyNumberFormat="0" applyBorder="0" applyAlignment="0" applyProtection="0"/>
    <xf numFmtId="0" fontId="40" fillId="19" borderId="0" applyNumberFormat="0" applyBorder="0" applyAlignment="0" applyProtection="0"/>
    <xf numFmtId="0" fontId="41" fillId="3" borderId="0" applyNumberFormat="0" applyBorder="0" applyAlignment="0" applyProtection="0"/>
    <xf numFmtId="0" fontId="42" fillId="20" borderId="1" applyNumberFormat="0" applyAlignment="0" applyProtection="0"/>
    <xf numFmtId="0" fontId="43" fillId="21" borderId="2" applyNumberFormat="0" applyAlignment="0" applyProtection="0"/>
    <xf numFmtId="43" fontId="37" fillId="0" borderId="0" applyFont="0" applyFill="0" applyBorder="0" applyAlignment="0" applyProtection="0"/>
    <xf numFmtId="165" fontId="59" fillId="0" borderId="0" applyFont="0" applyFill="0" applyBorder="0" applyAlignment="0" applyProtection="0"/>
    <xf numFmtId="0" fontId="3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165" fontId="59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3" applyNumberFormat="0" applyFill="0" applyAlignment="0" applyProtection="0"/>
    <xf numFmtId="0" fontId="47" fillId="0" borderId="4" applyNumberFormat="0" applyFill="0" applyAlignment="0" applyProtection="0"/>
    <xf numFmtId="0" fontId="48" fillId="0" borderId="5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0" fontId="50" fillId="0" borderId="6" applyNumberFormat="0" applyFill="0" applyAlignment="0" applyProtection="0"/>
    <xf numFmtId="0" fontId="51" fillId="22" borderId="0" applyNumberFormat="0" applyBorder="0" applyAlignment="0" applyProtection="0"/>
    <xf numFmtId="0" fontId="58" fillId="0" borderId="0"/>
    <xf numFmtId="0" fontId="36" fillId="0" borderId="0"/>
    <xf numFmtId="0" fontId="38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58" fillId="0" borderId="0"/>
    <xf numFmtId="0" fontId="36" fillId="0" borderId="0"/>
    <xf numFmtId="0" fontId="36" fillId="0" borderId="0"/>
    <xf numFmtId="0" fontId="39" fillId="0" borderId="0"/>
    <xf numFmtId="0" fontId="36" fillId="0" borderId="0"/>
    <xf numFmtId="0" fontId="36" fillId="0" borderId="0"/>
    <xf numFmtId="0" fontId="59" fillId="0" borderId="0"/>
    <xf numFmtId="0" fontId="59" fillId="0" borderId="0"/>
    <xf numFmtId="0" fontId="59" fillId="0" borderId="0"/>
    <xf numFmtId="0" fontId="39" fillId="23" borderId="7" applyNumberFormat="0" applyFont="0" applyAlignment="0" applyProtection="0"/>
    <xf numFmtId="0" fontId="52" fillId="20" borderId="8" applyNumberFormat="0" applyAlignment="0" applyProtection="0"/>
    <xf numFmtId="9" fontId="5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9" applyNumberFormat="0" applyFill="0" applyAlignment="0" applyProtection="0"/>
    <xf numFmtId="0" fontId="5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7" fontId="36" fillId="0" borderId="0" applyFont="0" applyFill="0" applyBorder="0" applyAlignment="0" applyProtection="0"/>
    <xf numFmtId="171" fontId="60" fillId="0" borderId="0" applyFill="0" applyBorder="0" applyAlignment="0" applyProtection="0"/>
    <xf numFmtId="167" fontId="36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/>
    <xf numFmtId="0" fontId="35" fillId="0" borderId="0"/>
    <xf numFmtId="0" fontId="36" fillId="0" borderId="0"/>
    <xf numFmtId="172" fontId="62" fillId="0" borderId="0">
      <alignment vertical="center"/>
    </xf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9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6" fillId="0" borderId="0" applyNumberFormat="0" applyFill="0" applyBorder="0" applyAlignment="0" applyProtection="0"/>
    <xf numFmtId="0" fontId="37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3" fillId="0" borderId="0"/>
    <xf numFmtId="0" fontId="63" fillId="0" borderId="0"/>
    <xf numFmtId="0" fontId="36" fillId="0" borderId="0"/>
    <xf numFmtId="0" fontId="63" fillId="0" borderId="0"/>
    <xf numFmtId="0" fontId="36" fillId="0" borderId="0"/>
    <xf numFmtId="0" fontId="35" fillId="26" borderId="21" applyNumberFormat="0" applyFont="0" applyAlignment="0" applyProtection="0"/>
    <xf numFmtId="0" fontId="35" fillId="26" borderId="21" applyNumberFormat="0" applyFont="0" applyAlignment="0" applyProtection="0"/>
    <xf numFmtId="0" fontId="35" fillId="26" borderId="21" applyNumberFormat="0" applyFont="0" applyAlignment="0" applyProtection="0"/>
    <xf numFmtId="0" fontId="35" fillId="26" borderId="21" applyNumberFormat="0" applyFont="0" applyAlignment="0" applyProtection="0"/>
    <xf numFmtId="0" fontId="35" fillId="26" borderId="21" applyNumberFormat="0" applyFont="0" applyAlignment="0" applyProtection="0"/>
    <xf numFmtId="0" fontId="35" fillId="26" borderId="21" applyNumberFormat="0" applyFont="0" applyAlignment="0" applyProtection="0"/>
    <xf numFmtId="0" fontId="35" fillId="26" borderId="21" applyNumberFormat="0" applyFont="0" applyAlignment="0" applyProtection="0"/>
    <xf numFmtId="0" fontId="35" fillId="26" borderId="21" applyNumberFormat="0" applyFont="0" applyAlignment="0" applyProtection="0"/>
    <xf numFmtId="0" fontId="35" fillId="26" borderId="21" applyNumberFormat="0" applyFont="0" applyAlignment="0" applyProtection="0"/>
    <xf numFmtId="0" fontId="35" fillId="26" borderId="21" applyNumberFormat="0" applyFont="0" applyAlignment="0" applyProtection="0"/>
    <xf numFmtId="0" fontId="35" fillId="26" borderId="21" applyNumberFormat="0" applyFont="0" applyAlignment="0" applyProtection="0"/>
    <xf numFmtId="0" fontId="35" fillId="26" borderId="21" applyNumberFormat="0" applyFont="0" applyAlignment="0" applyProtection="0"/>
    <xf numFmtId="0" fontId="35" fillId="26" borderId="21" applyNumberFormat="0" applyFont="0" applyAlignment="0" applyProtection="0"/>
    <xf numFmtId="0" fontId="39" fillId="0" borderId="0"/>
    <xf numFmtId="165" fontId="34" fillId="0" borderId="0" applyFont="0" applyFill="0" applyBorder="0" applyAlignment="0" applyProtection="0"/>
    <xf numFmtId="173" fontId="36" fillId="0" borderId="0" applyNumberFormat="0" applyFill="0" applyBorder="0" applyAlignment="0" applyProtection="0"/>
    <xf numFmtId="0" fontId="34" fillId="0" borderId="0"/>
    <xf numFmtId="0" fontId="34" fillId="0" borderId="0"/>
    <xf numFmtId="165" fontId="34" fillId="0" borderId="0" applyFont="0" applyFill="0" applyBorder="0" applyAlignment="0" applyProtection="0"/>
    <xf numFmtId="43" fontId="39" fillId="0" borderId="0" applyFont="0" applyFill="0" applyBorder="0" applyAlignment="0" applyProtection="0"/>
    <xf numFmtId="165" fontId="34" fillId="0" borderId="0" applyFont="0" applyFill="0" applyBorder="0" applyAlignment="0" applyProtection="0"/>
    <xf numFmtId="43" fontId="36" fillId="0" borderId="0" applyFont="0" applyFill="0" applyBorder="0" applyAlignment="0" applyProtection="0"/>
    <xf numFmtId="173" fontId="36" fillId="0" borderId="0" applyNumberFormat="0" applyFill="0" applyBorder="0" applyAlignment="0" applyProtection="0"/>
    <xf numFmtId="174" fontId="36" fillId="0" borderId="0" applyNumberFormat="0" applyFill="0" applyBorder="0" applyAlignment="0" applyProtection="0"/>
    <xf numFmtId="173" fontId="36" fillId="0" borderId="0" applyNumberForma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66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66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36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75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3" fontId="36" fillId="0" borderId="0" applyNumberForma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9" fillId="0" borderId="0" applyFont="0" applyFill="0" applyBorder="0" applyAlignment="0" applyProtection="0"/>
    <xf numFmtId="176" fontId="36" fillId="0" borderId="0" applyFon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6" fillId="0" borderId="0"/>
    <xf numFmtId="0" fontId="39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9" fillId="0" borderId="0"/>
    <xf numFmtId="0" fontId="34" fillId="0" borderId="0"/>
    <xf numFmtId="0" fontId="36" fillId="0" borderId="0"/>
    <xf numFmtId="0" fontId="36" fillId="0" borderId="0"/>
    <xf numFmtId="0" fontId="36" fillId="0" borderId="0"/>
    <xf numFmtId="9" fontId="39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4" fillId="0" borderId="0" applyFont="0" applyFill="0" applyBorder="0" applyAlignment="0" applyProtection="0"/>
    <xf numFmtId="173" fontId="36" fillId="0" borderId="0"/>
    <xf numFmtId="0" fontId="36" fillId="0" borderId="0" applyNumberFormat="0" applyFill="0" applyBorder="0" applyAlignment="0" applyProtection="0"/>
    <xf numFmtId="173" fontId="39" fillId="0" borderId="0" applyFont="0" applyFill="0" applyBorder="0" applyAlignment="0" applyProtection="0"/>
    <xf numFmtId="173" fontId="39" fillId="0" borderId="0" applyFont="0" applyFill="0" applyBorder="0" applyAlignment="0" applyProtection="0"/>
    <xf numFmtId="173" fontId="39" fillId="0" borderId="0" applyFont="0" applyFill="0" applyBorder="0" applyAlignment="0" applyProtection="0"/>
    <xf numFmtId="0" fontId="33" fillId="0" borderId="0"/>
    <xf numFmtId="7" fontId="33" fillId="0" borderId="0" applyFont="0" applyFill="0" applyBorder="0" applyAlignment="0" applyProtection="0"/>
    <xf numFmtId="0" fontId="32" fillId="0" borderId="0"/>
    <xf numFmtId="174" fontId="39" fillId="0" borderId="0" applyFont="0" applyFill="0" applyBorder="0" applyAlignment="0" applyProtection="0"/>
    <xf numFmtId="0" fontId="31" fillId="0" borderId="0"/>
    <xf numFmtId="0" fontId="31" fillId="0" borderId="0"/>
    <xf numFmtId="0" fontId="30" fillId="0" borderId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7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26" borderId="21" applyNumberFormat="0" applyFont="0" applyAlignment="0" applyProtection="0"/>
    <xf numFmtId="0" fontId="30" fillId="26" borderId="21" applyNumberFormat="0" applyFont="0" applyAlignment="0" applyProtection="0"/>
    <xf numFmtId="0" fontId="30" fillId="26" borderId="21" applyNumberFormat="0" applyFont="0" applyAlignment="0" applyProtection="0"/>
    <xf numFmtId="0" fontId="30" fillId="26" borderId="21" applyNumberFormat="0" applyFont="0" applyAlignment="0" applyProtection="0"/>
    <xf numFmtId="0" fontId="30" fillId="26" borderId="21" applyNumberFormat="0" applyFont="0" applyAlignment="0" applyProtection="0"/>
    <xf numFmtId="0" fontId="30" fillId="26" borderId="21" applyNumberFormat="0" applyFont="0" applyAlignment="0" applyProtection="0"/>
    <xf numFmtId="0" fontId="30" fillId="26" borderId="21" applyNumberFormat="0" applyFont="0" applyAlignment="0" applyProtection="0"/>
    <xf numFmtId="0" fontId="30" fillId="26" borderId="21" applyNumberFormat="0" applyFont="0" applyAlignment="0" applyProtection="0"/>
    <xf numFmtId="0" fontId="30" fillId="26" borderId="21" applyNumberFormat="0" applyFont="0" applyAlignment="0" applyProtection="0"/>
    <xf numFmtId="0" fontId="30" fillId="26" borderId="21" applyNumberFormat="0" applyFont="0" applyAlignment="0" applyProtection="0"/>
    <xf numFmtId="0" fontId="30" fillId="26" borderId="21" applyNumberFormat="0" applyFont="0" applyAlignment="0" applyProtection="0"/>
    <xf numFmtId="0" fontId="30" fillId="26" borderId="21" applyNumberFormat="0" applyFont="0" applyAlignment="0" applyProtection="0"/>
    <xf numFmtId="0" fontId="30" fillId="26" borderId="21" applyNumberFormat="0" applyFont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165" fontId="29" fillId="0" borderId="0" applyFont="0" applyFill="0" applyBorder="0" applyAlignment="0" applyProtection="0"/>
    <xf numFmtId="0" fontId="29" fillId="0" borderId="0"/>
    <xf numFmtId="0" fontId="29" fillId="0" borderId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7" fontId="39" fillId="0" borderId="0" applyFont="0" applyFill="0" applyBorder="0" applyAlignment="0" applyProtection="0"/>
    <xf numFmtId="7" fontId="39" fillId="0" borderId="0" applyFont="0" applyFill="0" applyBorder="0" applyAlignment="0" applyProtection="0"/>
    <xf numFmtId="0" fontId="36" fillId="0" borderId="0" applyFont="0" applyFill="0" applyBorder="0" applyAlignment="0" applyProtection="0"/>
    <xf numFmtId="7" fontId="39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36" fillId="0" borderId="0" applyFont="0" applyFill="0" applyBorder="0" applyAlignment="0" applyProtection="0"/>
    <xf numFmtId="172" fontId="39" fillId="0" borderId="0" applyFont="0" applyFill="0" applyBorder="0" applyAlignment="0" applyProtection="0"/>
    <xf numFmtId="7" fontId="36" fillId="0" borderId="0" applyFont="0" applyFill="0" applyBorder="0" applyAlignment="0" applyProtection="0"/>
    <xf numFmtId="167" fontId="28" fillId="0" borderId="0" applyFont="0" applyFill="0" applyBorder="0" applyAlignment="0" applyProtection="0"/>
    <xf numFmtId="0" fontId="28" fillId="0" borderId="0"/>
    <xf numFmtId="165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58" fillId="0" borderId="0"/>
    <xf numFmtId="43" fontId="58" fillId="0" borderId="0" applyFont="0" applyFill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9" borderId="0" applyNumberFormat="0" applyBorder="0" applyAlignment="0" applyProtection="0"/>
    <xf numFmtId="0" fontId="40" fillId="19" borderId="0" applyNumberFormat="0" applyBorder="0" applyAlignment="0" applyProtection="0"/>
    <xf numFmtId="0" fontId="40" fillId="19" borderId="0" applyNumberFormat="0" applyBorder="0" applyAlignment="0" applyProtection="0"/>
    <xf numFmtId="0" fontId="41" fillId="3" borderId="0" applyNumberFormat="0" applyBorder="0" applyAlignment="0" applyProtection="0"/>
    <xf numFmtId="0" fontId="41" fillId="3" borderId="0" applyNumberFormat="0" applyBorder="0" applyAlignment="0" applyProtection="0"/>
    <xf numFmtId="0" fontId="41" fillId="3" borderId="0" applyNumberFormat="0" applyBorder="0" applyAlignment="0" applyProtection="0"/>
    <xf numFmtId="0" fontId="42" fillId="20" borderId="1" applyNumberFormat="0" applyAlignment="0" applyProtection="0"/>
    <xf numFmtId="0" fontId="42" fillId="20" borderId="1" applyNumberFormat="0" applyAlignment="0" applyProtection="0"/>
    <xf numFmtId="0" fontId="42" fillId="20" borderId="1" applyNumberFormat="0" applyAlignment="0" applyProtection="0"/>
    <xf numFmtId="0" fontId="43" fillId="21" borderId="2" applyNumberFormat="0" applyAlignment="0" applyProtection="0"/>
    <xf numFmtId="0" fontId="43" fillId="21" borderId="2" applyNumberFormat="0" applyAlignment="0" applyProtection="0"/>
    <xf numFmtId="0" fontId="43" fillId="21" borderId="2" applyNumberFormat="0" applyAlignment="0" applyProtection="0"/>
    <xf numFmtId="43" fontId="36" fillId="0" borderId="0" applyFont="0" applyFill="0" applyBorder="0" applyAlignment="0" applyProtection="0"/>
    <xf numFmtId="177" fontId="36" fillId="0" borderId="0" applyFont="0" applyFill="0" applyBorder="0" applyAlignment="0" applyProtection="0"/>
    <xf numFmtId="5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76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76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76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5" fontId="36" fillId="0" borderId="0" applyFont="0" applyFill="0" applyBorder="0" applyAlignment="0" applyProtection="0"/>
    <xf numFmtId="166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76" fontId="36" fillId="0" borderId="0" applyFont="0" applyFill="0" applyBorder="0" applyAlignment="0" applyProtection="0"/>
    <xf numFmtId="176" fontId="36" fillId="0" borderId="0" applyFont="0" applyFill="0" applyBorder="0" applyAlignment="0" applyProtection="0"/>
    <xf numFmtId="176" fontId="36" fillId="0" borderId="0" applyFont="0" applyFill="0" applyBorder="0" applyAlignment="0" applyProtection="0"/>
    <xf numFmtId="176" fontId="36" fillId="0" borderId="0" applyFont="0" applyFill="0" applyBorder="0" applyAlignment="0" applyProtection="0"/>
    <xf numFmtId="176" fontId="36" fillId="0" borderId="0" applyFont="0" applyFill="0" applyBorder="0" applyAlignment="0" applyProtection="0"/>
    <xf numFmtId="176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76" fontId="36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76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76" fontId="36" fillId="0" borderId="0" applyFont="0" applyFill="0" applyBorder="0" applyAlignment="0" applyProtection="0"/>
    <xf numFmtId="43" fontId="39" fillId="0" borderId="0" applyFont="0" applyFill="0" applyBorder="0" applyAlignment="0" applyProtection="0"/>
    <xf numFmtId="171" fontId="36" fillId="0" borderId="0" applyNumberFormat="0" applyFill="0" applyBorder="0" applyAlignment="0" applyProtection="0"/>
    <xf numFmtId="177" fontId="39" fillId="0" borderId="0" applyFont="0" applyFill="0" applyBorder="0" applyAlignment="0" applyProtection="0"/>
    <xf numFmtId="175" fontId="39" fillId="0" borderId="0" applyFont="0" applyFill="0" applyBorder="0" applyAlignment="0" applyProtection="0"/>
    <xf numFmtId="175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76" fontId="36" fillId="0" borderId="0" applyFont="0" applyFill="0" applyBorder="0" applyAlignment="0" applyProtection="0"/>
    <xf numFmtId="176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177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7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8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179" fontId="36" fillId="0" borderId="0" applyFont="0" applyFill="0" applyBorder="0" applyAlignment="0" applyProtection="0"/>
    <xf numFmtId="43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7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74" fontId="36" fillId="0" borderId="0" applyFont="0" applyFill="0" applyBorder="0" applyAlignment="0" applyProtection="0"/>
    <xf numFmtId="17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27" fillId="0" borderId="0" applyFont="0" applyFill="0" applyBorder="0" applyAlignment="0" applyProtection="0"/>
    <xf numFmtId="179" fontId="36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6" fillId="0" borderId="0" applyFont="0" applyFill="0" applyBorder="0" applyAlignment="0" applyProtection="0"/>
    <xf numFmtId="165" fontId="27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27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65" fontId="27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65" fontId="3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36" fillId="0" borderId="0" applyFont="0" applyFill="0" applyBorder="0" applyAlignment="0" applyProtection="0"/>
    <xf numFmtId="176" fontId="36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7" fontId="39" fillId="0" borderId="0" applyFont="0" applyFill="0" applyBorder="0" applyAlignment="0" applyProtection="0"/>
    <xf numFmtId="7" fontId="39" fillId="0" borderId="0" applyFont="0" applyFill="0" applyBorder="0" applyAlignment="0" applyProtection="0"/>
    <xf numFmtId="7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7" fontId="39" fillId="0" borderId="0" applyFont="0" applyFill="0" applyBorder="0" applyAlignment="0" applyProtection="0"/>
    <xf numFmtId="7" fontId="39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27" fillId="0" borderId="0" applyFont="0" applyFill="0" applyBorder="0" applyAlignment="0" applyProtection="0"/>
    <xf numFmtId="176" fontId="36" fillId="0" borderId="0" applyFont="0" applyFill="0" applyBorder="0" applyAlignment="0" applyProtection="0"/>
    <xf numFmtId="176" fontId="36" fillId="0" borderId="0" applyFont="0" applyFill="0" applyBorder="0" applyAlignment="0" applyProtection="0"/>
    <xf numFmtId="176" fontId="36" fillId="0" borderId="0" applyFont="0" applyFill="0" applyBorder="0" applyAlignment="0" applyProtection="0"/>
    <xf numFmtId="176" fontId="36" fillId="0" borderId="0" applyFont="0" applyFill="0" applyBorder="0" applyAlignment="0" applyProtection="0"/>
    <xf numFmtId="176" fontId="36" fillId="0" borderId="0" applyFont="0" applyFill="0" applyBorder="0" applyAlignment="0" applyProtection="0"/>
    <xf numFmtId="176" fontId="36" fillId="0" borderId="0" applyFont="0" applyFill="0" applyBorder="0" applyAlignment="0" applyProtection="0"/>
    <xf numFmtId="177" fontId="39" fillId="0" borderId="0" applyFont="0" applyFill="0" applyBorder="0" applyAlignment="0" applyProtection="0"/>
    <xf numFmtId="174" fontId="39" fillId="0" borderId="0" applyFont="0" applyFill="0" applyBorder="0" applyAlignment="0" applyProtection="0"/>
    <xf numFmtId="177" fontId="39" fillId="0" borderId="0" applyFont="0" applyFill="0" applyBorder="0" applyAlignment="0" applyProtection="0"/>
    <xf numFmtId="177" fontId="39" fillId="0" borderId="0" applyFont="0" applyFill="0" applyBorder="0" applyAlignment="0" applyProtection="0"/>
    <xf numFmtId="177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7" fontId="39" fillId="0" borderId="0" applyFont="0" applyFill="0" applyBorder="0" applyAlignment="0" applyProtection="0"/>
    <xf numFmtId="177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7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6" fillId="0" borderId="3" applyNumberFormat="0" applyFill="0" applyAlignment="0" applyProtection="0"/>
    <xf numFmtId="0" fontId="47" fillId="0" borderId="4" applyNumberFormat="0" applyFill="0" applyAlignment="0" applyProtection="0"/>
    <xf numFmtId="0" fontId="47" fillId="0" borderId="4" applyNumberFormat="0" applyFill="0" applyAlignment="0" applyProtection="0"/>
    <xf numFmtId="0" fontId="47" fillId="0" borderId="4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176" fontId="61" fillId="0" borderId="0" applyNumberFormat="0" applyFill="0" applyBorder="0" applyAlignment="0" applyProtection="0">
      <alignment vertical="top"/>
      <protection locked="0"/>
    </xf>
    <xf numFmtId="176" fontId="61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180" fontId="61" fillId="0" borderId="0" applyNumberFormat="0" applyFill="0" applyBorder="0" applyAlignment="0" applyProtection="0">
      <alignment vertical="top"/>
      <protection locked="0"/>
    </xf>
    <xf numFmtId="0" fontId="49" fillId="7" borderId="1" applyNumberFormat="0" applyAlignment="0" applyProtection="0"/>
    <xf numFmtId="0" fontId="49" fillId="7" borderId="1" applyNumberFormat="0" applyAlignment="0" applyProtection="0"/>
    <xf numFmtId="0" fontId="49" fillId="7" borderId="1" applyNumberFormat="0" applyAlignment="0" applyProtection="0"/>
    <xf numFmtId="0" fontId="50" fillId="0" borderId="6" applyNumberFormat="0" applyFill="0" applyAlignment="0" applyProtection="0"/>
    <xf numFmtId="0" fontId="50" fillId="0" borderId="6" applyNumberFormat="0" applyFill="0" applyAlignment="0" applyProtection="0"/>
    <xf numFmtId="0" fontId="50" fillId="0" borderId="6" applyNumberFormat="0" applyFill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176" fontId="36" fillId="0" borderId="0"/>
    <xf numFmtId="176" fontId="36" fillId="0" borderId="0"/>
    <xf numFmtId="176" fontId="36" fillId="0" borderId="0"/>
    <xf numFmtId="176" fontId="36" fillId="0" borderId="0"/>
    <xf numFmtId="0" fontId="36" fillId="0" borderId="0"/>
    <xf numFmtId="0" fontId="3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64" fillId="0" borderId="0"/>
    <xf numFmtId="176" fontId="58" fillId="0" borderId="0"/>
    <xf numFmtId="0" fontId="37" fillId="0" borderId="0">
      <alignment vertical="top"/>
    </xf>
    <xf numFmtId="0" fontId="58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6" fillId="0" borderId="0"/>
    <xf numFmtId="0" fontId="58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176" fontId="36" fillId="0" borderId="0"/>
    <xf numFmtId="176" fontId="36" fillId="0" borderId="0"/>
    <xf numFmtId="176" fontId="36" fillId="0" borderId="0"/>
    <xf numFmtId="176" fontId="36" fillId="0" borderId="0"/>
    <xf numFmtId="176" fontId="36" fillId="0" borderId="0"/>
    <xf numFmtId="176" fontId="36" fillId="0" borderId="0"/>
    <xf numFmtId="176" fontId="36" fillId="0" borderId="0"/>
    <xf numFmtId="176" fontId="36" fillId="0" borderId="0"/>
    <xf numFmtId="176" fontId="36" fillId="0" borderId="0"/>
    <xf numFmtId="176" fontId="36" fillId="0" borderId="0"/>
    <xf numFmtId="176" fontId="36" fillId="0" borderId="0"/>
    <xf numFmtId="176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9" fillId="0" borderId="0"/>
    <xf numFmtId="176" fontId="36" fillId="0" borderId="0"/>
    <xf numFmtId="176" fontId="27" fillId="0" borderId="0"/>
    <xf numFmtId="0" fontId="27" fillId="0" borderId="0"/>
    <xf numFmtId="0" fontId="39" fillId="0" borderId="0"/>
    <xf numFmtId="176" fontId="36" fillId="0" borderId="0"/>
    <xf numFmtId="176" fontId="3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176" fontId="36" fillId="0" borderId="0"/>
    <xf numFmtId="176" fontId="36" fillId="0" borderId="0"/>
    <xf numFmtId="176" fontId="36" fillId="0" borderId="0"/>
    <xf numFmtId="0" fontId="36" fillId="0" borderId="0"/>
    <xf numFmtId="176" fontId="36" fillId="0" borderId="0"/>
    <xf numFmtId="181" fontId="36" fillId="0" borderId="0"/>
    <xf numFmtId="176" fontId="36" fillId="0" borderId="0"/>
    <xf numFmtId="176" fontId="36" fillId="0" borderId="0"/>
    <xf numFmtId="0" fontId="37" fillId="0" borderId="0">
      <alignment vertical="top"/>
    </xf>
    <xf numFmtId="176" fontId="36" fillId="0" borderId="0"/>
    <xf numFmtId="176" fontId="36" fillId="0" borderId="0"/>
    <xf numFmtId="176" fontId="36" fillId="0" borderId="0"/>
    <xf numFmtId="176" fontId="36" fillId="0" borderId="0"/>
    <xf numFmtId="176" fontId="36" fillId="0" borderId="0"/>
    <xf numFmtId="176" fontId="36" fillId="0" borderId="0"/>
    <xf numFmtId="176" fontId="36" fillId="0" borderId="0"/>
    <xf numFmtId="176" fontId="36" fillId="0" borderId="0"/>
    <xf numFmtId="176" fontId="27" fillId="0" borderId="0"/>
    <xf numFmtId="176" fontId="27" fillId="0" borderId="0"/>
    <xf numFmtId="0" fontId="27" fillId="0" borderId="0"/>
    <xf numFmtId="0" fontId="39" fillId="0" borderId="0"/>
    <xf numFmtId="0" fontId="27" fillId="0" borderId="0"/>
    <xf numFmtId="0" fontId="39" fillId="0" borderId="0"/>
    <xf numFmtId="176" fontId="36" fillId="0" borderId="0"/>
    <xf numFmtId="176" fontId="36" fillId="0" borderId="0"/>
    <xf numFmtId="0" fontId="39" fillId="0" borderId="0"/>
    <xf numFmtId="0" fontId="39" fillId="0" borderId="0"/>
    <xf numFmtId="176" fontId="36" fillId="0" borderId="0"/>
    <xf numFmtId="0" fontId="36" fillId="0" borderId="0"/>
    <xf numFmtId="0" fontId="39" fillId="0" borderId="0"/>
    <xf numFmtId="0" fontId="36" fillId="0" borderId="0"/>
    <xf numFmtId="176" fontId="27" fillId="0" borderId="0"/>
    <xf numFmtId="0" fontId="27" fillId="0" borderId="0"/>
    <xf numFmtId="0" fontId="27" fillId="0" borderId="0"/>
    <xf numFmtId="0" fontId="39" fillId="0" borderId="0"/>
    <xf numFmtId="176" fontId="36" fillId="0" borderId="0"/>
    <xf numFmtId="173" fontId="36" fillId="0" borderId="0" applyNumberFormat="0" applyFill="0" applyBorder="0" applyAlignment="0" applyProtection="0"/>
    <xf numFmtId="176" fontId="36" fillId="0" borderId="0"/>
    <xf numFmtId="176" fontId="36" fillId="0" borderId="0"/>
    <xf numFmtId="0" fontId="39" fillId="0" borderId="0"/>
    <xf numFmtId="0" fontId="36" fillId="0" borderId="0"/>
    <xf numFmtId="173" fontId="36" fillId="0" borderId="0" applyNumberFormat="0" applyFill="0" applyBorder="0" applyAlignment="0" applyProtection="0"/>
    <xf numFmtId="0" fontId="39" fillId="0" borderId="0"/>
    <xf numFmtId="0" fontId="3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176" fontId="36" fillId="0" borderId="0"/>
    <xf numFmtId="173" fontId="36" fillId="0" borderId="0" applyNumberForma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176" fontId="36" fillId="0" borderId="0"/>
    <xf numFmtId="0" fontId="39" fillId="0" borderId="0"/>
    <xf numFmtId="0" fontId="52" fillId="20" borderId="8" applyNumberFormat="0" applyAlignment="0" applyProtection="0"/>
    <xf numFmtId="0" fontId="52" fillId="20" borderId="8" applyNumberFormat="0" applyAlignment="0" applyProtection="0"/>
    <xf numFmtId="0" fontId="52" fillId="20" borderId="8" applyNumberFormat="0" applyAlignment="0" applyProtection="0"/>
    <xf numFmtId="9" fontId="27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6" fillId="0" borderId="0" applyFont="0" applyFill="0" applyBorder="0" applyAlignment="0" applyProtection="0"/>
    <xf numFmtId="176" fontId="36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9" applyNumberFormat="0" applyFill="0" applyAlignment="0" applyProtection="0"/>
    <xf numFmtId="0" fontId="54" fillId="0" borderId="9" applyNumberFormat="0" applyFill="0" applyAlignment="0" applyProtection="0"/>
    <xf numFmtId="0" fontId="54" fillId="0" borderId="9" applyNumberFormat="0" applyFill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165" fontId="36" fillId="0" borderId="0" applyFont="0" applyFill="0" applyBorder="0" applyAlignment="0" applyProtection="0"/>
    <xf numFmtId="166" fontId="26" fillId="0" borderId="0" applyFont="0" applyFill="0" applyBorder="0" applyAlignment="0" applyProtection="0"/>
    <xf numFmtId="0" fontId="26" fillId="0" borderId="0"/>
    <xf numFmtId="167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5" fontId="36" fillId="0" borderId="0" applyFont="0" applyFill="0" applyBorder="0" applyAlignment="0" applyProtection="0"/>
    <xf numFmtId="167" fontId="25" fillId="0" borderId="0" applyFont="0" applyFill="0" applyBorder="0" applyAlignment="0" applyProtection="0"/>
    <xf numFmtId="0" fontId="25" fillId="0" borderId="0"/>
    <xf numFmtId="165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4" fillId="0" borderId="0"/>
    <xf numFmtId="0" fontId="23" fillId="0" borderId="0"/>
    <xf numFmtId="5" fontId="36" fillId="0" borderId="0" applyFont="0" applyFill="0" applyBorder="0" applyAlignment="0" applyProtection="0"/>
    <xf numFmtId="5" fontId="36" fillId="0" borderId="0" applyFont="0" applyFill="0" applyBorder="0" applyAlignment="0" applyProtection="0"/>
    <xf numFmtId="167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167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2" fillId="0" borderId="0"/>
    <xf numFmtId="165" fontId="22" fillId="0" borderId="0" applyFont="0" applyFill="0" applyBorder="0" applyAlignment="0" applyProtection="0"/>
    <xf numFmtId="165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5" fontId="36" fillId="0" borderId="0" applyFont="0" applyFill="0" applyBorder="0" applyAlignment="0" applyProtection="0"/>
    <xf numFmtId="5" fontId="36" fillId="0" borderId="0" applyFont="0" applyFill="0" applyBorder="0" applyAlignment="0" applyProtection="0"/>
    <xf numFmtId="5" fontId="36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5" fontId="21" fillId="0" borderId="0" applyFon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36" fillId="0" borderId="0" applyNumberFormat="0" applyFill="0" applyBorder="0" applyAlignment="0" applyProtection="0"/>
    <xf numFmtId="169" fontId="39" fillId="0" borderId="0" applyFont="0" applyFill="0" applyBorder="0" applyAlignment="0" applyProtection="0"/>
    <xf numFmtId="169" fontId="39" fillId="0" borderId="0" applyFont="0" applyFill="0" applyBorder="0" applyAlignment="0" applyProtection="0"/>
    <xf numFmtId="169" fontId="36" fillId="0" borderId="0" applyFont="0" applyFill="0" applyBorder="0" applyAlignment="0" applyProtection="0"/>
    <xf numFmtId="182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183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74" fontId="39" fillId="0" borderId="0" applyFont="0" applyFill="0" applyBorder="0" applyAlignment="0" applyProtection="0"/>
    <xf numFmtId="178" fontId="39" fillId="0" borderId="0" applyFont="0" applyFill="0" applyBorder="0" applyAlignment="0" applyProtection="0"/>
    <xf numFmtId="174" fontId="36" fillId="0" borderId="0" applyFont="0" applyFill="0" applyBorder="0" applyAlignment="0" applyProtection="0"/>
    <xf numFmtId="7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43" fontId="39" fillId="0" borderId="0" applyFont="0" applyFill="0" applyBorder="0" applyAlignment="0" applyProtection="0"/>
    <xf numFmtId="184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171" fontId="39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74" fillId="0" borderId="51" applyNumberFormat="0" applyFill="0" applyAlignment="0" applyProtection="0"/>
    <xf numFmtId="0" fontId="36" fillId="0" borderId="0" applyNumberFormat="0" applyFill="0" applyBorder="0" applyAlignment="0" applyProtection="0"/>
    <xf numFmtId="0" fontId="19" fillId="0" borderId="0"/>
    <xf numFmtId="0" fontId="36" fillId="0" borderId="0" applyNumberFormat="0" applyFill="0" applyBorder="0" applyAlignment="0" applyProtection="0"/>
    <xf numFmtId="0" fontId="19" fillId="0" borderId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/>
    <xf numFmtId="0" fontId="36" fillId="0" borderId="0" applyNumberFormat="0" applyFill="0" applyBorder="0" applyAlignment="0" applyProtection="0"/>
    <xf numFmtId="0" fontId="36" fillId="0" borderId="0"/>
    <xf numFmtId="172" fontId="62" fillId="0" borderId="0">
      <alignment vertical="center"/>
    </xf>
    <xf numFmtId="0" fontId="63" fillId="0" borderId="0"/>
    <xf numFmtId="0" fontId="63" fillId="0" borderId="0"/>
    <xf numFmtId="0" fontId="39" fillId="0" borderId="0"/>
    <xf numFmtId="0" fontId="63" fillId="0" borderId="0"/>
    <xf numFmtId="0" fontId="37" fillId="0" borderId="0"/>
    <xf numFmtId="0" fontId="36" fillId="0" borderId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/>
    <xf numFmtId="0" fontId="19" fillId="0" borderId="0"/>
    <xf numFmtId="0" fontId="19" fillId="0" borderId="0"/>
    <xf numFmtId="0" fontId="19" fillId="26" borderId="21" applyNumberFormat="0" applyFon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13" fontId="36" fillId="0" borderId="0" applyFont="0" applyFill="0" applyProtection="0"/>
    <xf numFmtId="9" fontId="19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18" fillId="0" borderId="0"/>
    <xf numFmtId="165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165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7" fillId="0" borderId="0" applyAlignment="0"/>
    <xf numFmtId="43" fontId="39" fillId="0" borderId="0" applyFont="0" applyFill="0" applyBorder="0" applyAlignment="0" applyProtection="0"/>
    <xf numFmtId="44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0" fontId="16" fillId="0" borderId="0" applyAlignment="0"/>
    <xf numFmtId="0" fontId="16" fillId="0" borderId="0"/>
    <xf numFmtId="9" fontId="16" fillId="0" borderId="0" applyFont="0" applyFill="0" applyBorder="0" applyAlignment="0" applyProtection="0"/>
    <xf numFmtId="0" fontId="15" fillId="0" borderId="0"/>
    <xf numFmtId="5" fontId="15" fillId="0" borderId="0" applyFont="0" applyFill="0" applyBorder="0" applyAlignment="0" applyProtection="0"/>
    <xf numFmtId="0" fontId="14" fillId="0" borderId="0"/>
    <xf numFmtId="165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3" fillId="0" borderId="0"/>
    <xf numFmtId="5" fontId="36" fillId="0" borderId="0" applyFont="0" applyFill="0" applyBorder="0" applyAlignment="0" applyProtection="0"/>
    <xf numFmtId="5" fontId="36" fillId="0" borderId="0" applyFont="0" applyFill="0" applyBorder="0" applyAlignment="0" applyProtection="0"/>
    <xf numFmtId="167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5" fontId="36" fillId="0" borderId="0" applyFont="0" applyFill="0" applyBorder="0" applyAlignment="0" applyProtection="0"/>
    <xf numFmtId="5" fontId="36" fillId="0" borderId="0" applyFont="0" applyFill="0" applyBorder="0" applyAlignment="0" applyProtection="0"/>
    <xf numFmtId="7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36" fillId="0" borderId="0"/>
    <xf numFmtId="0" fontId="36" fillId="0" borderId="0"/>
    <xf numFmtId="0" fontId="82" fillId="0" borderId="0"/>
    <xf numFmtId="0" fontId="89" fillId="0" borderId="0"/>
    <xf numFmtId="0" fontId="82" fillId="0" borderId="0"/>
    <xf numFmtId="0" fontId="89" fillId="0" borderId="0"/>
    <xf numFmtId="0" fontId="89" fillId="0" borderId="0"/>
    <xf numFmtId="0" fontId="89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90" fillId="0" borderId="0" applyNumberFormat="0" applyFill="0" applyBorder="0" applyProtection="0">
      <alignment vertical="top"/>
    </xf>
    <xf numFmtId="173" fontId="36" fillId="0" borderId="0" applyNumberFormat="0" applyFill="0" applyBorder="0" applyAlignment="0" applyProtection="0"/>
    <xf numFmtId="178" fontId="91" fillId="0" borderId="24" applyFont="0" applyFill="0" applyBorder="0" applyAlignment="0" applyProtection="0">
      <alignment horizontal="right"/>
    </xf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2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187" fontId="36" fillId="0" borderId="29" applyBorder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3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40" fillId="61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40" fillId="61" borderId="0" applyNumberFormat="0" applyBorder="0" applyAlignment="0" applyProtection="0"/>
    <xf numFmtId="0" fontId="92" fillId="39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92" fillId="39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40" fillId="61" borderId="0" applyNumberFormat="0" applyBorder="0" applyAlignment="0" applyProtection="0"/>
    <xf numFmtId="0" fontId="92" fillId="39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92" fillId="39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40" fillId="65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40" fillId="65" borderId="0" applyNumberFormat="0" applyBorder="0" applyAlignment="0" applyProtection="0"/>
    <xf numFmtId="0" fontId="92" fillId="42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92" fillId="42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40" fillId="65" borderId="0" applyNumberFormat="0" applyBorder="0" applyAlignment="0" applyProtection="0"/>
    <xf numFmtId="0" fontId="92" fillId="42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92" fillId="42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3" fillId="18" borderId="0" applyNumberFormat="0" applyBorder="0" applyAlignment="0" applyProtection="0"/>
    <xf numFmtId="0" fontId="92" fillId="45" borderId="0" applyNumberFormat="0" applyBorder="0" applyAlignment="0" applyProtection="0"/>
    <xf numFmtId="0" fontId="40" fillId="69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40" fillId="69" borderId="0" applyNumberFormat="0" applyBorder="0" applyAlignment="0" applyProtection="0"/>
    <xf numFmtId="0" fontId="92" fillId="45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92" fillId="45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40" fillId="69" borderId="0" applyNumberFormat="0" applyBorder="0" applyAlignment="0" applyProtection="0"/>
    <xf numFmtId="0" fontId="92" fillId="45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92" fillId="45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40" fillId="71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40" fillId="71" borderId="0" applyNumberFormat="0" applyBorder="0" applyAlignment="0" applyProtection="0"/>
    <xf numFmtId="0" fontId="92" fillId="48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92" fillId="48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40" fillId="71" borderId="0" applyNumberFormat="0" applyBorder="0" applyAlignment="0" applyProtection="0"/>
    <xf numFmtId="0" fontId="92" fillId="48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92" fillId="48" borderId="0" applyNumberFormat="0" applyBorder="0" applyAlignment="0" applyProtection="0"/>
    <xf numFmtId="0" fontId="39" fillId="72" borderId="0" applyNumberFormat="0" applyBorder="0" applyAlignment="0" applyProtection="0"/>
    <xf numFmtId="0" fontId="39" fillId="72" borderId="0" applyNumberFormat="0" applyBorder="0" applyAlignment="0" applyProtection="0"/>
    <xf numFmtId="0" fontId="39" fillId="73" borderId="0" applyNumberFormat="0" applyBorder="0" applyAlignment="0" applyProtection="0"/>
    <xf numFmtId="0" fontId="39" fillId="73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40" fillId="60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40" fillId="60" borderId="0" applyNumberFormat="0" applyBorder="0" applyAlignment="0" applyProtection="0"/>
    <xf numFmtId="0" fontId="92" fillId="51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92" fillId="51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40" fillId="60" borderId="0" applyNumberFormat="0" applyBorder="0" applyAlignment="0" applyProtection="0"/>
    <xf numFmtId="0" fontId="92" fillId="51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92" fillId="51" borderId="0" applyNumberFormat="0" applyBorder="0" applyAlignment="0" applyProtection="0"/>
    <xf numFmtId="0" fontId="39" fillId="74" borderId="0" applyNumberFormat="0" applyBorder="0" applyAlignment="0" applyProtection="0"/>
    <xf numFmtId="0" fontId="39" fillId="74" borderId="0" applyNumberFormat="0" applyBorder="0" applyAlignment="0" applyProtection="0"/>
    <xf numFmtId="0" fontId="39" fillId="75" borderId="0" applyNumberFormat="0" applyBorder="0" applyAlignment="0" applyProtection="0"/>
    <xf numFmtId="0" fontId="39" fillId="75" borderId="0" applyNumberFormat="0" applyBorder="0" applyAlignment="0" applyProtection="0"/>
    <xf numFmtId="0" fontId="40" fillId="76" borderId="0" applyNumberFormat="0" applyBorder="0" applyAlignment="0" applyProtection="0"/>
    <xf numFmtId="0" fontId="40" fillId="76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40" fillId="77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40" fillId="77" borderId="0" applyNumberFormat="0" applyBorder="0" applyAlignment="0" applyProtection="0"/>
    <xf numFmtId="0" fontId="92" fillId="54" borderId="0" applyNumberFormat="0" applyBorder="0" applyAlignment="0" applyProtection="0"/>
    <xf numFmtId="0" fontId="40" fillId="77" borderId="0" applyNumberFormat="0" applyBorder="0" applyAlignment="0" applyProtection="0"/>
    <xf numFmtId="0" fontId="40" fillId="77" borderId="0" applyNumberFormat="0" applyBorder="0" applyAlignment="0" applyProtection="0"/>
    <xf numFmtId="0" fontId="40" fillId="77" borderId="0" applyNumberFormat="0" applyBorder="0" applyAlignment="0" applyProtection="0"/>
    <xf numFmtId="0" fontId="40" fillId="77" borderId="0" applyNumberFormat="0" applyBorder="0" applyAlignment="0" applyProtection="0"/>
    <xf numFmtId="0" fontId="40" fillId="77" borderId="0" applyNumberFormat="0" applyBorder="0" applyAlignment="0" applyProtection="0"/>
    <xf numFmtId="0" fontId="92" fillId="54" borderId="0" applyNumberFormat="0" applyBorder="0" applyAlignment="0" applyProtection="0"/>
    <xf numFmtId="0" fontId="40" fillId="77" borderId="0" applyNumberFormat="0" applyBorder="0" applyAlignment="0" applyProtection="0"/>
    <xf numFmtId="0" fontId="40" fillId="77" borderId="0" applyNumberFormat="0" applyBorder="0" applyAlignment="0" applyProtection="0"/>
    <xf numFmtId="0" fontId="40" fillId="77" borderId="0" applyNumberFormat="0" applyBorder="0" applyAlignment="0" applyProtection="0"/>
    <xf numFmtId="0" fontId="40" fillId="77" borderId="0" applyNumberFormat="0" applyBorder="0" applyAlignment="0" applyProtection="0"/>
    <xf numFmtId="0" fontId="40" fillId="77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40" fillId="77" borderId="0" applyNumberFormat="0" applyBorder="0" applyAlignment="0" applyProtection="0"/>
    <xf numFmtId="0" fontId="92" fillId="54" borderId="0" applyNumberFormat="0" applyBorder="0" applyAlignment="0" applyProtection="0"/>
    <xf numFmtId="0" fontId="40" fillId="77" borderId="0" applyNumberFormat="0" applyBorder="0" applyAlignment="0" applyProtection="0"/>
    <xf numFmtId="0" fontId="40" fillId="77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0" fontId="92" fillId="54" borderId="0" applyNumberFormat="0" applyBorder="0" applyAlignment="0" applyProtection="0"/>
    <xf numFmtId="187" fontId="94" fillId="0" borderId="0" applyFont="0" applyFill="0" applyBorder="0" applyAlignment="0" applyProtection="0"/>
    <xf numFmtId="187" fontId="94" fillId="0" borderId="0" applyFont="0" applyFill="0" applyBorder="0" applyAlignment="0" applyProtection="0"/>
    <xf numFmtId="187" fontId="94" fillId="0" borderId="0" applyFont="0" applyFill="0" applyBorder="0" applyAlignment="0" applyProtection="0"/>
    <xf numFmtId="187" fontId="94" fillId="0" borderId="0" applyFont="0" applyFill="0" applyBorder="0" applyAlignment="0" applyProtection="0"/>
    <xf numFmtId="188" fontId="52" fillId="20" borderId="69" applyNumberFormat="0" applyAlignment="0" applyProtection="0"/>
    <xf numFmtId="0" fontId="52" fillId="20" borderId="69" applyNumberFormat="0" applyAlignment="0" applyProtection="0"/>
    <xf numFmtId="188" fontId="52" fillId="20" borderId="69" applyNumberFormat="0" applyAlignment="0" applyProtection="0"/>
    <xf numFmtId="0" fontId="95" fillId="78" borderId="0" applyNumberFormat="0" applyBorder="0" applyAlignment="0" applyProtection="0"/>
    <xf numFmtId="0" fontId="95" fillId="78" borderId="0" applyNumberFormat="0" applyBorder="0" applyAlignment="0" applyProtection="0"/>
    <xf numFmtId="188" fontId="42" fillId="20" borderId="70" applyNumberFormat="0" applyAlignment="0" applyProtection="0"/>
    <xf numFmtId="0" fontId="42" fillId="20" borderId="70" applyNumberFormat="0" applyAlignment="0" applyProtection="0"/>
    <xf numFmtId="188" fontId="42" fillId="20" borderId="70" applyNumberFormat="0" applyAlignment="0" applyProtection="0"/>
    <xf numFmtId="5" fontId="96" fillId="0" borderId="71" applyAlignment="0" applyProtection="0"/>
    <xf numFmtId="5" fontId="96" fillId="0" borderId="71" applyAlignment="0" applyProtection="0"/>
    <xf numFmtId="5" fontId="96" fillId="0" borderId="71" applyAlignment="0" applyProtection="0"/>
    <xf numFmtId="5" fontId="96" fillId="0" borderId="71" applyAlignment="0" applyProtection="0"/>
    <xf numFmtId="5" fontId="96" fillId="0" borderId="71" applyAlignment="0" applyProtection="0"/>
    <xf numFmtId="5" fontId="96" fillId="0" borderId="71" applyAlignment="0" applyProtection="0"/>
    <xf numFmtId="5" fontId="96" fillId="0" borderId="71" applyAlignment="0" applyProtection="0"/>
    <xf numFmtId="5" fontId="96" fillId="0" borderId="71" applyAlignment="0" applyProtection="0"/>
    <xf numFmtId="5" fontId="96" fillId="0" borderId="71" applyAlignment="0" applyProtection="0"/>
    <xf numFmtId="5" fontId="96" fillId="0" borderId="71" applyAlignment="0" applyProtection="0"/>
    <xf numFmtId="5" fontId="96" fillId="0" borderId="71" applyAlignment="0" applyProtection="0"/>
    <xf numFmtId="164" fontId="96" fillId="0" borderId="71" applyAlignment="0" applyProtection="0"/>
    <xf numFmtId="0" fontId="97" fillId="0" borderId="0"/>
    <xf numFmtId="0" fontId="98" fillId="79" borderId="44" applyNumberFormat="0" applyFont="0" applyBorder="0" applyAlignment="0" applyProtection="0">
      <alignment horizontal="left"/>
    </xf>
    <xf numFmtId="0" fontId="99" fillId="80" borderId="72" applyNumberFormat="0" applyAlignment="0" applyProtection="0"/>
    <xf numFmtId="0" fontId="99" fillId="80" borderId="72" applyNumberFormat="0" applyAlignment="0" applyProtection="0"/>
    <xf numFmtId="0" fontId="99" fillId="80" borderId="72" applyNumberFormat="0" applyAlignment="0" applyProtection="0"/>
    <xf numFmtId="0" fontId="99" fillId="80" borderId="72" applyNumberFormat="0" applyAlignment="0" applyProtection="0"/>
    <xf numFmtId="0" fontId="99" fillId="80" borderId="72" applyNumberFormat="0" applyAlignment="0" applyProtection="0"/>
    <xf numFmtId="0" fontId="99" fillId="80" borderId="72" applyNumberFormat="0" applyAlignment="0" applyProtection="0"/>
    <xf numFmtId="0" fontId="99" fillId="80" borderId="72" applyNumberFormat="0" applyAlignment="0" applyProtection="0"/>
    <xf numFmtId="0" fontId="99" fillId="80" borderId="72" applyNumberFormat="0" applyAlignment="0" applyProtection="0"/>
    <xf numFmtId="0" fontId="99" fillId="80" borderId="72" applyNumberFormat="0" applyAlignment="0" applyProtection="0"/>
    <xf numFmtId="0" fontId="99" fillId="80" borderId="72" applyNumberFormat="0" applyAlignment="0" applyProtection="0"/>
    <xf numFmtId="0" fontId="93" fillId="8" borderId="73" applyNumberFormat="0" applyAlignment="0" applyProtection="0"/>
    <xf numFmtId="0" fontId="93" fillId="8" borderId="73" applyNumberFormat="0" applyAlignment="0" applyProtection="0"/>
    <xf numFmtId="0" fontId="100" fillId="0" borderId="11" applyNumberFormat="0">
      <alignment horizontal="center" vertical="center"/>
    </xf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72" fillId="27" borderId="74">
      <alignment horizontal="center" vertical="center" wrapText="1" readingOrder="1"/>
    </xf>
    <xf numFmtId="41" fontId="36" fillId="0" borderId="0" applyFont="0" applyFill="0" applyBorder="0" applyAlignment="0" applyProtection="0"/>
    <xf numFmtId="189" fontId="36" fillId="0" borderId="0" applyFont="0" applyFill="0" applyBorder="0" applyAlignment="0" applyProtection="0"/>
    <xf numFmtId="190" fontId="36" fillId="0" borderId="0" applyFont="0" applyFill="0" applyBorder="0" applyAlignment="0" applyProtection="0"/>
    <xf numFmtId="177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86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91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89" fontId="36" fillId="0" borderId="0" applyFont="0" applyFill="0" applyBorder="0" applyAlignment="0" applyProtection="0"/>
    <xf numFmtId="192" fontId="3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5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89" fontId="3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73" fontId="39" fillId="0" borderId="0" applyFont="0" applyFill="0" applyBorder="0" applyAlignment="0" applyProtection="0"/>
    <xf numFmtId="43" fontId="102" fillId="0" borderId="0" applyFont="0" applyFill="0" applyBorder="0" applyAlignment="0" applyProtection="0"/>
    <xf numFmtId="193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77" fontId="13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73" fontId="37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94" fontId="3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95" fontId="39" fillId="0" borderId="0" applyFont="0" applyFill="0" applyBorder="0" applyAlignment="0" applyProtection="0"/>
    <xf numFmtId="177" fontId="3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02" fillId="0" borderId="0" applyFont="0" applyFill="0" applyBorder="0" applyAlignment="0" applyProtection="0"/>
    <xf numFmtId="173" fontId="39" fillId="0" borderId="0" applyFont="0" applyFill="0" applyBorder="0" applyAlignment="0" applyProtection="0"/>
    <xf numFmtId="177" fontId="13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3" fillId="0" borderId="0" applyFont="0" applyFill="0" applyBorder="0" applyAlignment="0" applyProtection="0"/>
    <xf numFmtId="43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77" fontId="71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96" fontId="3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02" fillId="0" borderId="0" applyFont="0" applyFill="0" applyBorder="0" applyAlignment="0" applyProtection="0"/>
    <xf numFmtId="196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42" fontId="39" fillId="0" borderId="0" applyFont="0" applyFill="0" applyBorder="0" applyAlignment="0" applyProtection="0"/>
    <xf numFmtId="42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6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196" fontId="39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3" fillId="0" borderId="0" applyFont="0" applyFill="0" applyBorder="0" applyAlignment="0" applyProtection="0"/>
    <xf numFmtId="165" fontId="104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5" fontId="104" fillId="0" borderId="0" applyFont="0" applyFill="0" applyBorder="0" applyAlignment="0" applyProtection="0"/>
    <xf numFmtId="43" fontId="104" fillId="0" borderId="0" applyFont="0" applyFill="0" applyBorder="0" applyAlignment="0" applyProtection="0"/>
    <xf numFmtId="43" fontId="104" fillId="0" borderId="0" applyFont="0" applyFill="0" applyBorder="0" applyAlignment="0" applyProtection="0"/>
    <xf numFmtId="43" fontId="104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4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6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3" fillId="0" borderId="0" applyFont="0" applyFill="0" applyBorder="0" applyAlignment="0" applyProtection="0"/>
    <xf numFmtId="194" fontId="3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94" fontId="36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192" fontId="39" fillId="0" borderId="0" applyFont="0" applyFill="0" applyBorder="0" applyAlignment="0" applyProtection="0"/>
    <xf numFmtId="192" fontId="39" fillId="0" borderId="0" applyFont="0" applyFill="0" applyBorder="0" applyAlignment="0" applyProtection="0"/>
    <xf numFmtId="192" fontId="39" fillId="0" borderId="0" applyFont="0" applyFill="0" applyBorder="0" applyAlignment="0" applyProtection="0"/>
    <xf numFmtId="192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92" fontId="39" fillId="0" borderId="0" applyFont="0" applyFill="0" applyBorder="0" applyAlignment="0" applyProtection="0"/>
    <xf numFmtId="191" fontId="39" fillId="0" borderId="0" applyFont="0" applyFill="0" applyBorder="0" applyAlignment="0" applyProtection="0"/>
    <xf numFmtId="41" fontId="39" fillId="0" borderId="0" applyFont="0" applyFill="0" applyBorder="0" applyAlignment="0" applyProtection="0"/>
    <xf numFmtId="192" fontId="39" fillId="0" borderId="0" applyFont="0" applyFill="0" applyBorder="0" applyAlignment="0" applyProtection="0"/>
    <xf numFmtId="192" fontId="39" fillId="0" borderId="0" applyFont="0" applyFill="0" applyBorder="0" applyAlignment="0" applyProtection="0"/>
    <xf numFmtId="191" fontId="39" fillId="0" borderId="0" applyFont="0" applyFill="0" applyBorder="0" applyAlignment="0" applyProtection="0"/>
    <xf numFmtId="41" fontId="39" fillId="0" borderId="0" applyFont="0" applyFill="0" applyBorder="0" applyAlignment="0" applyProtection="0"/>
    <xf numFmtId="41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41" fontId="39" fillId="0" borderId="0" applyFont="0" applyFill="0" applyBorder="0" applyAlignment="0" applyProtection="0"/>
    <xf numFmtId="41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189" fontId="39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17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7" fontId="13" fillId="0" borderId="0" applyFont="0" applyFill="0" applyBorder="0" applyAlignment="0" applyProtection="0"/>
    <xf numFmtId="7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3" fontId="105" fillId="0" borderId="0" applyFont="0" applyFill="0" applyBorder="0" applyAlignment="0" applyProtection="0"/>
    <xf numFmtId="42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39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97" fontId="36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198" fontId="13" fillId="0" borderId="0" applyFont="0" applyFill="0" applyBorder="0" applyAlignment="0" applyProtection="0"/>
    <xf numFmtId="198" fontId="13" fillId="0" borderId="0" applyFont="0" applyFill="0" applyBorder="0" applyAlignment="0" applyProtection="0"/>
    <xf numFmtId="197" fontId="36" fillId="0" borderId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194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80" fillId="81" borderId="0">
      <alignment horizontal="left" vertical="center" indent="1"/>
    </xf>
    <xf numFmtId="199" fontId="106" fillId="0" borderId="75" applyFont="0" applyFill="0" applyBorder="0" applyAlignment="0" applyProtection="0"/>
    <xf numFmtId="199" fontId="63" fillId="0" borderId="75" applyFont="0" applyFill="0" applyBorder="0" applyAlignment="0" applyProtection="0"/>
    <xf numFmtId="188" fontId="49" fillId="7" borderId="70" applyNumberFormat="0" applyAlignment="0" applyProtection="0"/>
    <xf numFmtId="0" fontId="49" fillId="7" borderId="70" applyNumberFormat="0" applyAlignment="0" applyProtection="0"/>
    <xf numFmtId="188" fontId="49" fillId="7" borderId="70" applyNumberFormat="0" applyAlignment="0" applyProtection="0"/>
    <xf numFmtId="0" fontId="54" fillId="82" borderId="0" applyNumberFormat="0" applyBorder="0" applyAlignment="0" applyProtection="0"/>
    <xf numFmtId="0" fontId="54" fillId="83" borderId="0" applyNumberFormat="0" applyBorder="0" applyAlignment="0" applyProtection="0"/>
    <xf numFmtId="0" fontId="54" fillId="84" borderId="0" applyNumberFormat="0" applyBorder="0" applyAlignment="0" applyProtection="0"/>
    <xf numFmtId="188" fontId="54" fillId="0" borderId="76" applyNumberFormat="0" applyFill="0" applyAlignment="0" applyProtection="0"/>
    <xf numFmtId="0" fontId="54" fillId="0" borderId="76" applyNumberFormat="0" applyFill="0" applyAlignment="0" applyProtection="0"/>
    <xf numFmtId="188" fontId="54" fillId="0" borderId="76" applyNumberFormat="0" applyFill="0" applyAlignment="0" applyProtection="0"/>
    <xf numFmtId="188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188" fontId="44" fillId="0" borderId="0" applyNumberFormat="0" applyFill="0" applyBorder="0" applyAlignment="0" applyProtection="0"/>
    <xf numFmtId="2" fontId="105" fillId="0" borderId="0" applyFont="0" applyFill="0" applyBorder="0" applyAlignment="0" applyProtection="0"/>
    <xf numFmtId="0" fontId="13" fillId="85" borderId="0"/>
    <xf numFmtId="0" fontId="13" fillId="85" borderId="0"/>
    <xf numFmtId="0" fontId="13" fillId="85" borderId="0"/>
    <xf numFmtId="0" fontId="13" fillId="85" borderId="0"/>
    <xf numFmtId="0" fontId="13" fillId="85" borderId="0"/>
    <xf numFmtId="0" fontId="13" fillId="85" borderId="0"/>
    <xf numFmtId="0" fontId="13" fillId="85" borderId="0"/>
    <xf numFmtId="0" fontId="13" fillId="85" borderId="0"/>
    <xf numFmtId="0" fontId="13" fillId="85" borderId="0"/>
    <xf numFmtId="0" fontId="13" fillId="85" borderId="0"/>
    <xf numFmtId="0" fontId="13" fillId="85" borderId="0"/>
    <xf numFmtId="0" fontId="13" fillId="85" borderId="0"/>
    <xf numFmtId="0" fontId="39" fillId="67" borderId="0" applyNumberFormat="0" applyBorder="0" applyAlignment="0" applyProtection="0"/>
    <xf numFmtId="0" fontId="107" fillId="86" borderId="0" applyNumberFormat="0" applyBorder="0" applyAlignment="0" applyProtection="0"/>
    <xf numFmtId="0" fontId="107" fillId="86" borderId="0" applyNumberFormat="0" applyBorder="0" applyAlignment="0" applyProtection="0"/>
    <xf numFmtId="38" fontId="63" fillId="81" borderId="0" applyNumberFormat="0" applyBorder="0" applyAlignment="0" applyProtection="0"/>
    <xf numFmtId="0" fontId="108" fillId="0" borderId="0" applyNumberFormat="0" applyFill="0" applyBorder="0" applyProtection="0"/>
    <xf numFmtId="0" fontId="100" fillId="85" borderId="11" applyNumberFormat="0" applyFont="0" applyBorder="0" applyAlignment="0" applyProtection="0"/>
    <xf numFmtId="0" fontId="79" fillId="0" borderId="13" applyNumberFormat="0" applyAlignment="0" applyProtection="0">
      <alignment horizontal="left" vertical="center"/>
    </xf>
    <xf numFmtId="0" fontId="79" fillId="0" borderId="66">
      <alignment horizontal="left" vertical="center"/>
    </xf>
    <xf numFmtId="0" fontId="109" fillId="0" borderId="0">
      <alignment vertical="top"/>
    </xf>
    <xf numFmtId="0" fontId="110" fillId="0" borderId="77" applyNumberFormat="0" applyFill="0" applyAlignment="0" applyProtection="0"/>
    <xf numFmtId="0" fontId="110" fillId="0" borderId="77" applyNumberFormat="0" applyFill="0" applyAlignment="0" applyProtection="0"/>
    <xf numFmtId="0" fontId="87" fillId="0" borderId="4" applyNumberFormat="0" applyFill="0" applyAlignment="0" applyProtection="0"/>
    <xf numFmtId="0" fontId="87" fillId="0" borderId="4" applyNumberFormat="0" applyFill="0" applyAlignment="0" applyProtection="0"/>
    <xf numFmtId="0" fontId="73" fillId="0" borderId="78" applyNumberFormat="0" applyFill="0" applyAlignment="0" applyProtection="0"/>
    <xf numFmtId="0" fontId="73" fillId="0" borderId="78" applyNumberFormat="0" applyFill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10" fontId="63" fillId="87" borderId="11" applyNumberFormat="0" applyBorder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2" fillId="38" borderId="67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2" fillId="38" borderId="67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2" fillId="38" borderId="67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2" fillId="38" borderId="67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3" fillId="75" borderId="72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0" fontId="112" fillId="38" borderId="67" applyNumberFormat="0" applyAlignment="0" applyProtection="0"/>
    <xf numFmtId="1" fontId="36" fillId="0" borderId="0" applyNumberFormat="0" applyFont="0" applyBorder="0" applyAlignment="0">
      <alignment horizontal="left"/>
    </xf>
    <xf numFmtId="0" fontId="36" fillId="88" borderId="79" applyNumberFormat="0" applyFont="0" applyAlignment="0" applyProtection="0"/>
    <xf numFmtId="0" fontId="36" fillId="88" borderId="79" applyNumberFormat="0" applyFont="0" applyAlignment="0" applyProtection="0"/>
    <xf numFmtId="200" fontId="36" fillId="0" borderId="11" applyNumberFormat="0" applyFont="0" applyFill="0" applyBorder="0" applyAlignment="0">
      <alignment horizontal="left"/>
    </xf>
    <xf numFmtId="38" fontId="94" fillId="0" borderId="0" applyFont="0" applyFill="0" applyBorder="0" applyAlignment="0" applyProtection="0"/>
    <xf numFmtId="40" fontId="94" fillId="0" borderId="0" applyFont="0" applyFill="0" applyBorder="0" applyAlignment="0" applyProtection="0"/>
    <xf numFmtId="201" fontId="94" fillId="0" borderId="0" applyFont="0" applyFill="0" applyBorder="0" applyAlignment="0" applyProtection="0"/>
    <xf numFmtId="202" fontId="94" fillId="0" borderId="0" applyFont="0" applyFill="0" applyBorder="0" applyAlignment="0" applyProtection="0"/>
    <xf numFmtId="3" fontId="114" fillId="0" borderId="80" applyNumberFormat="0" applyFont="0" applyBorder="0" applyAlignment="0">
      <alignment horizontal="center" vertical="center" wrapText="1"/>
    </xf>
    <xf numFmtId="0" fontId="45" fillId="75" borderId="0" applyNumberFormat="0" applyBorder="0" applyAlignment="0" applyProtection="0"/>
    <xf numFmtId="0" fontId="115" fillId="74" borderId="0" applyNumberFormat="0" applyBorder="0" applyAlignment="0" applyProtection="0"/>
    <xf numFmtId="0" fontId="115" fillId="74" borderId="0" applyNumberFormat="0" applyBorder="0" applyAlignment="0" applyProtection="0"/>
    <xf numFmtId="0" fontId="100" fillId="0" borderId="11" applyNumberFormat="0" applyFont="0" applyBorder="0" applyAlignment="0" applyProtection="0">
      <alignment horizontal="center"/>
    </xf>
    <xf numFmtId="170" fontId="82" fillId="0" borderId="81"/>
    <xf numFmtId="170" fontId="82" fillId="0" borderId="81"/>
    <xf numFmtId="170" fontId="82" fillId="0" borderId="81"/>
    <xf numFmtId="170" fontId="82" fillId="0" borderId="81"/>
    <xf numFmtId="170" fontId="82" fillId="0" borderId="81"/>
    <xf numFmtId="170" fontId="82" fillId="0" borderId="81"/>
    <xf numFmtId="170" fontId="82" fillId="0" borderId="81"/>
    <xf numFmtId="170" fontId="82" fillId="0" borderId="81"/>
    <xf numFmtId="170" fontId="82" fillId="0" borderId="81"/>
    <xf numFmtId="170" fontId="82" fillId="0" borderId="81"/>
    <xf numFmtId="170" fontId="82" fillId="0" borderId="81"/>
    <xf numFmtId="170" fontId="82" fillId="0" borderId="81"/>
    <xf numFmtId="170" fontId="82" fillId="0" borderId="81"/>
    <xf numFmtId="170" fontId="82" fillId="0" borderId="81"/>
    <xf numFmtId="170" fontId="82" fillId="0" borderId="81"/>
    <xf numFmtId="170" fontId="82" fillId="0" borderId="81"/>
    <xf numFmtId="170" fontId="82" fillId="0" borderId="81"/>
    <xf numFmtId="170" fontId="82" fillId="0" borderId="81"/>
    <xf numFmtId="170" fontId="82" fillId="0" borderId="81"/>
    <xf numFmtId="195" fontId="116" fillId="0" borderId="0"/>
    <xf numFmtId="0" fontId="13" fillId="0" borderId="0"/>
    <xf numFmtId="0" fontId="3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88" fontId="13" fillId="0" borderId="0"/>
    <xf numFmtId="188" fontId="13" fillId="0" borderId="0"/>
    <xf numFmtId="0" fontId="13" fillId="0" borderId="0"/>
    <xf numFmtId="0" fontId="13" fillId="0" borderId="0"/>
    <xf numFmtId="188" fontId="13" fillId="0" borderId="0"/>
    <xf numFmtId="188" fontId="13" fillId="0" borderId="0"/>
    <xf numFmtId="0" fontId="13" fillId="0" borderId="0"/>
    <xf numFmtId="0" fontId="13" fillId="0" borderId="0"/>
    <xf numFmtId="0" fontId="36" fillId="24" borderId="0"/>
    <xf numFmtId="0" fontId="58" fillId="0" borderId="0"/>
    <xf numFmtId="0" fontId="13" fillId="0" borderId="0"/>
    <xf numFmtId="188" fontId="5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6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6" fillId="0" borderId="0"/>
    <xf numFmtId="0" fontId="3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3" fillId="0" borderId="0"/>
    <xf numFmtId="0" fontId="36" fillId="24" borderId="0"/>
    <xf numFmtId="188" fontId="5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6" fillId="24" borderId="0"/>
    <xf numFmtId="0" fontId="13" fillId="0" borderId="0"/>
    <xf numFmtId="0" fontId="13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3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6" fillId="0" borderId="0"/>
    <xf numFmtId="0" fontId="3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88" fontId="13" fillId="0" borderId="0"/>
    <xf numFmtId="188" fontId="13" fillId="0" borderId="0"/>
    <xf numFmtId="188" fontId="13" fillId="0" borderId="0"/>
    <xf numFmtId="188" fontId="13" fillId="0" borderId="0"/>
    <xf numFmtId="0" fontId="118" fillId="0" borderId="0"/>
    <xf numFmtId="0" fontId="13" fillId="0" borderId="0"/>
    <xf numFmtId="188" fontId="58" fillId="0" borderId="0"/>
    <xf numFmtId="0" fontId="13" fillId="0" borderId="0"/>
    <xf numFmtId="0" fontId="58" fillId="0" borderId="0"/>
    <xf numFmtId="0" fontId="58" fillId="0" borderId="0"/>
    <xf numFmtId="188" fontId="13" fillId="0" borderId="0"/>
    <xf numFmtId="188" fontId="13" fillId="0" borderId="0"/>
    <xf numFmtId="188" fontId="13" fillId="0" borderId="0"/>
    <xf numFmtId="188" fontId="13" fillId="0" borderId="0"/>
    <xf numFmtId="188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6" fillId="0" borderId="0"/>
    <xf numFmtId="0" fontId="36" fillId="0" borderId="0"/>
    <xf numFmtId="0" fontId="13" fillId="0" borderId="0"/>
    <xf numFmtId="0" fontId="13" fillId="0" borderId="0"/>
    <xf numFmtId="0" fontId="36" fillId="0" borderId="0"/>
    <xf numFmtId="0" fontId="5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8" fillId="0" borderId="0"/>
    <xf numFmtId="0" fontId="118" fillId="0" borderId="0"/>
    <xf numFmtId="0" fontId="36" fillId="24" borderId="0"/>
    <xf numFmtId="188" fontId="36" fillId="24" borderId="0"/>
    <xf numFmtId="0" fontId="36" fillId="24" borderId="0"/>
    <xf numFmtId="188" fontId="36" fillId="24" borderId="0"/>
    <xf numFmtId="0" fontId="36" fillId="24" borderId="0"/>
    <xf numFmtId="0" fontId="36" fillId="24" borderId="0"/>
    <xf numFmtId="188" fontId="36" fillId="24" borderId="0"/>
    <xf numFmtId="188" fontId="36" fillId="24" borderId="0"/>
    <xf numFmtId="0" fontId="36" fillId="24" borderId="0"/>
    <xf numFmtId="188" fontId="58" fillId="0" borderId="0"/>
    <xf numFmtId="0" fontId="13" fillId="0" borderId="0"/>
    <xf numFmtId="0" fontId="58" fillId="0" borderId="0"/>
    <xf numFmtId="0" fontId="58" fillId="0" borderId="0"/>
    <xf numFmtId="0" fontId="13" fillId="0" borderId="0"/>
    <xf numFmtId="0" fontId="13" fillId="0" borderId="0"/>
    <xf numFmtId="0" fontId="36" fillId="0" borderId="0"/>
    <xf numFmtId="0" fontId="36" fillId="0" borderId="0"/>
    <xf numFmtId="0" fontId="58" fillId="0" borderId="0"/>
    <xf numFmtId="0" fontId="58" fillId="0" borderId="0"/>
    <xf numFmtId="0" fontId="36" fillId="0" borderId="0"/>
    <xf numFmtId="0" fontId="58" fillId="0" borderId="0"/>
    <xf numFmtId="0" fontId="13" fillId="0" borderId="0"/>
    <xf numFmtId="0" fontId="13" fillId="0" borderId="0"/>
    <xf numFmtId="0" fontId="36" fillId="0" borderId="0"/>
    <xf numFmtId="0" fontId="71" fillId="0" borderId="0"/>
    <xf numFmtId="0" fontId="36" fillId="0" borderId="0"/>
    <xf numFmtId="0" fontId="36" fillId="0" borderId="0"/>
    <xf numFmtId="0" fontId="3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6" fillId="24" borderId="0"/>
    <xf numFmtId="188" fontId="13" fillId="0" borderId="0"/>
    <xf numFmtId="188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6" fillId="0" borderId="0"/>
    <xf numFmtId="0" fontId="36" fillId="0" borderId="0" applyBorder="0"/>
    <xf numFmtId="188" fontId="36" fillId="0" borderId="0" applyBorder="0"/>
    <xf numFmtId="188" fontId="36" fillId="0" borderId="0" applyBorder="0"/>
    <xf numFmtId="0" fontId="36" fillId="0" borderId="0" applyBorder="0"/>
    <xf numFmtId="0" fontId="36" fillId="0" borderId="0" applyBorder="0"/>
    <xf numFmtId="188" fontId="36" fillId="0" borderId="0" applyBorder="0"/>
    <xf numFmtId="188" fontId="36" fillId="0" borderId="0" applyBorder="0"/>
    <xf numFmtId="188" fontId="36" fillId="0" borderId="0" applyBorder="0"/>
    <xf numFmtId="0" fontId="36" fillId="0" borderId="0" applyBorder="0"/>
    <xf numFmtId="188" fontId="36" fillId="0" borderId="0" applyBorder="0"/>
    <xf numFmtId="0" fontId="36" fillId="0" borderId="0" applyBorder="0"/>
    <xf numFmtId="0" fontId="36" fillId="0" borderId="0" applyBorder="0"/>
    <xf numFmtId="188" fontId="36" fillId="0" borderId="0" applyBorder="0"/>
    <xf numFmtId="188" fontId="36" fillId="0" borderId="0" applyBorder="0"/>
    <xf numFmtId="0" fontId="36" fillId="0" borderId="0" applyBorder="0"/>
    <xf numFmtId="188" fontId="36" fillId="0" borderId="0" applyBorder="0"/>
    <xf numFmtId="0" fontId="36" fillId="0" borderId="0" applyBorder="0"/>
    <xf numFmtId="0" fontId="36" fillId="0" borderId="0" applyBorder="0"/>
    <xf numFmtId="188" fontId="36" fillId="0" borderId="0" applyBorder="0"/>
    <xf numFmtId="188" fontId="36" fillId="0" borderId="0" applyBorder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6" fillId="0" borderId="0" applyBorder="0"/>
    <xf numFmtId="0" fontId="13" fillId="0" borderId="0"/>
    <xf numFmtId="0" fontId="13" fillId="0" borderId="0"/>
    <xf numFmtId="0" fontId="13" fillId="0" borderId="0"/>
    <xf numFmtId="0" fontId="13" fillId="0" borderId="0"/>
    <xf numFmtId="0" fontId="3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6" fillId="0" borderId="0" applyBorder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6" fillId="0" borderId="0" applyBorder="0"/>
    <xf numFmtId="0" fontId="13" fillId="0" borderId="0"/>
    <xf numFmtId="0" fontId="13" fillId="0" borderId="0"/>
    <xf numFmtId="0" fontId="13" fillId="0" borderId="0"/>
    <xf numFmtId="0" fontId="13" fillId="0" borderId="0"/>
    <xf numFmtId="0" fontId="36" fillId="0" borderId="0" applyBorder="0"/>
    <xf numFmtId="0" fontId="36" fillId="24" borderId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0" fontId="36" fillId="81" borderId="0"/>
    <xf numFmtId="0" fontId="36" fillId="0" borderId="0"/>
    <xf numFmtId="0" fontId="36" fillId="0" borderId="0"/>
    <xf numFmtId="0" fontId="36" fillId="0" borderId="0"/>
    <xf numFmtId="0" fontId="36" fillId="81" borderId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188" fontId="36" fillId="0" borderId="0"/>
    <xf numFmtId="188" fontId="36" fillId="0" borderId="0"/>
    <xf numFmtId="0" fontId="13" fillId="0" borderId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0" fontId="13" fillId="0" borderId="0"/>
    <xf numFmtId="0" fontId="13" fillId="0" borderId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0" fontId="13" fillId="0" borderId="0"/>
    <xf numFmtId="0" fontId="13" fillId="0" borderId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 applyBorder="0"/>
    <xf numFmtId="0" fontId="36" fillId="0" borderId="0"/>
    <xf numFmtId="0" fontId="13" fillId="0" borderId="0"/>
    <xf numFmtId="188" fontId="13" fillId="0" borderId="0"/>
    <xf numFmtId="188" fontId="13" fillId="0" borderId="0"/>
    <xf numFmtId="0" fontId="13" fillId="0" borderId="0"/>
    <xf numFmtId="0" fontId="58" fillId="0" borderId="0"/>
    <xf numFmtId="0" fontId="13" fillId="0" borderId="0"/>
    <xf numFmtId="188" fontId="13" fillId="0" borderId="0"/>
    <xf numFmtId="188" fontId="13" fillId="0" borderId="0"/>
    <xf numFmtId="0" fontId="13" fillId="0" borderId="0"/>
    <xf numFmtId="0" fontId="118" fillId="0" borderId="0"/>
    <xf numFmtId="0" fontId="118" fillId="0" borderId="0"/>
    <xf numFmtId="0" fontId="13" fillId="0" borderId="0"/>
    <xf numFmtId="0" fontId="13" fillId="0" borderId="0"/>
    <xf numFmtId="188" fontId="13" fillId="0" borderId="0"/>
    <xf numFmtId="188" fontId="13" fillId="0" borderId="0"/>
    <xf numFmtId="0" fontId="13" fillId="0" borderId="0"/>
    <xf numFmtId="0" fontId="13" fillId="0" borderId="0"/>
    <xf numFmtId="188" fontId="13" fillId="0" borderId="0"/>
    <xf numFmtId="188" fontId="13" fillId="0" borderId="0"/>
    <xf numFmtId="0" fontId="13" fillId="0" borderId="0"/>
    <xf numFmtId="0" fontId="13" fillId="0" borderId="0"/>
    <xf numFmtId="188" fontId="13" fillId="0" borderId="0"/>
    <xf numFmtId="188" fontId="13" fillId="0" borderId="0"/>
    <xf numFmtId="0" fontId="13" fillId="0" borderId="0"/>
    <xf numFmtId="0" fontId="13" fillId="0" borderId="0"/>
    <xf numFmtId="188" fontId="13" fillId="0" borderId="0"/>
    <xf numFmtId="188" fontId="13" fillId="0" borderId="0"/>
    <xf numFmtId="0" fontId="13" fillId="0" borderId="0"/>
    <xf numFmtId="0" fontId="13" fillId="0" borderId="0"/>
    <xf numFmtId="0" fontId="36" fillId="0" borderId="0" applyBorder="0"/>
    <xf numFmtId="0" fontId="13" fillId="0" borderId="0"/>
    <xf numFmtId="0" fontId="13" fillId="0" borderId="0"/>
    <xf numFmtId="0" fontId="13" fillId="0" borderId="0"/>
    <xf numFmtId="0" fontId="118" fillId="0" borderId="0"/>
    <xf numFmtId="0" fontId="13" fillId="0" borderId="0"/>
    <xf numFmtId="0" fontId="36" fillId="0" borderId="0"/>
    <xf numFmtId="0" fontId="13" fillId="0" borderId="0"/>
    <xf numFmtId="0" fontId="13" fillId="0" borderId="0"/>
    <xf numFmtId="0" fontId="13" fillId="0" borderId="0"/>
    <xf numFmtId="188" fontId="13" fillId="0" borderId="0"/>
    <xf numFmtId="188" fontId="13" fillId="0" borderId="0"/>
    <xf numFmtId="188" fontId="13" fillId="0" borderId="0"/>
    <xf numFmtId="0" fontId="13" fillId="0" borderId="0"/>
    <xf numFmtId="0" fontId="36" fillId="0" borderId="0" applyBorder="0"/>
    <xf numFmtId="0" fontId="13" fillId="0" borderId="0"/>
    <xf numFmtId="0" fontId="13" fillId="0" borderId="0"/>
    <xf numFmtId="0" fontId="13" fillId="0" borderId="0"/>
    <xf numFmtId="0" fontId="13" fillId="0" borderId="0"/>
    <xf numFmtId="0" fontId="11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6" fillId="0" borderId="0" applyBorder="0"/>
    <xf numFmtId="0" fontId="13" fillId="0" borderId="0"/>
    <xf numFmtId="0" fontId="118" fillId="0" borderId="0"/>
    <xf numFmtId="0" fontId="13" fillId="0" borderId="0"/>
    <xf numFmtId="0" fontId="119" fillId="0" borderId="0"/>
    <xf numFmtId="188" fontId="11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6" fillId="24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88" fontId="119" fillId="0" borderId="0"/>
    <xf numFmtId="0" fontId="13" fillId="0" borderId="0"/>
    <xf numFmtId="188" fontId="119" fillId="0" borderId="0"/>
    <xf numFmtId="0" fontId="36" fillId="0" borderId="0"/>
    <xf numFmtId="0" fontId="118" fillId="0" borderId="0"/>
    <xf numFmtId="0" fontId="11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88" fontId="36" fillId="0" borderId="0"/>
    <xf numFmtId="0" fontId="13" fillId="0" borderId="0"/>
    <xf numFmtId="0" fontId="36" fillId="0" borderId="0"/>
    <xf numFmtId="188" fontId="3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6" fillId="24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9" fillId="0" borderId="0"/>
    <xf numFmtId="0" fontId="13" fillId="0" borderId="0"/>
    <xf numFmtId="0" fontId="13" fillId="0" borderId="0"/>
    <xf numFmtId="0" fontId="36" fillId="24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6" fillId="24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6" fillId="24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6" fillId="24" borderId="0"/>
    <xf numFmtId="0" fontId="36" fillId="24" borderId="0"/>
    <xf numFmtId="0" fontId="13" fillId="0" borderId="0"/>
    <xf numFmtId="0" fontId="13" fillId="0" borderId="0"/>
    <xf numFmtId="0" fontId="36" fillId="24" borderId="0"/>
    <xf numFmtId="0" fontId="36" fillId="24" borderId="0"/>
    <xf numFmtId="0" fontId="36" fillId="24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6" fillId="24" borderId="0"/>
    <xf numFmtId="0" fontId="13" fillId="0" borderId="0"/>
    <xf numFmtId="0" fontId="118" fillId="0" borderId="0"/>
    <xf numFmtId="0" fontId="11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6" fillId="0" borderId="0"/>
    <xf numFmtId="0" fontId="13" fillId="0" borderId="0"/>
    <xf numFmtId="0" fontId="13" fillId="0" borderId="0"/>
    <xf numFmtId="0" fontId="36" fillId="24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6" fillId="0" borderId="0"/>
    <xf numFmtId="0" fontId="13" fillId="0" borderId="0"/>
    <xf numFmtId="0" fontId="13" fillId="0" borderId="0"/>
    <xf numFmtId="0" fontId="13" fillId="0" borderId="0"/>
    <xf numFmtId="0" fontId="36" fillId="24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6" fillId="24" borderId="0"/>
    <xf numFmtId="0" fontId="13" fillId="0" borderId="0"/>
    <xf numFmtId="0" fontId="13" fillId="0" borderId="0"/>
    <xf numFmtId="0" fontId="36" fillId="24" borderId="0"/>
    <xf numFmtId="0" fontId="13" fillId="0" borderId="0"/>
    <xf numFmtId="0" fontId="36" fillId="24" borderId="0"/>
    <xf numFmtId="0" fontId="36" fillId="24" borderId="0"/>
    <xf numFmtId="0" fontId="36" fillId="24" borderId="0"/>
    <xf numFmtId="0" fontId="36" fillId="24" borderId="0"/>
    <xf numFmtId="0" fontId="36" fillId="24" borderId="0"/>
    <xf numFmtId="0" fontId="36" fillId="24" borderId="0"/>
    <xf numFmtId="0" fontId="36" fillId="24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8" fillId="0" borderId="0"/>
    <xf numFmtId="0" fontId="118" fillId="0" borderId="0"/>
    <xf numFmtId="0" fontId="13" fillId="0" borderId="0"/>
    <xf numFmtId="0" fontId="118" fillId="0" borderId="0"/>
    <xf numFmtId="0" fontId="118" fillId="0" borderId="0"/>
    <xf numFmtId="0" fontId="13" fillId="0" borderId="0"/>
    <xf numFmtId="0" fontId="13" fillId="0" borderId="0"/>
    <xf numFmtId="0" fontId="13" fillId="0" borderId="0"/>
    <xf numFmtId="188" fontId="104" fillId="0" borderId="0" applyNumberForma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36" fillId="24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6" fillId="24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6" fillId="24" borderId="0"/>
    <xf numFmtId="0" fontId="13" fillId="0" borderId="0"/>
    <xf numFmtId="0" fontId="13" fillId="0" borderId="0"/>
    <xf numFmtId="0" fontId="36" fillId="24" borderId="0"/>
    <xf numFmtId="0" fontId="13" fillId="0" borderId="0"/>
    <xf numFmtId="0" fontId="36" fillId="24" borderId="0"/>
    <xf numFmtId="0" fontId="36" fillId="24" borderId="0"/>
    <xf numFmtId="0" fontId="36" fillId="24" borderId="0"/>
    <xf numFmtId="0" fontId="36" fillId="24" borderId="0"/>
    <xf numFmtId="0" fontId="36" fillId="24" borderId="0"/>
    <xf numFmtId="0" fontId="36" fillId="24" borderId="0"/>
    <xf numFmtId="0" fontId="104" fillId="0" borderId="0" applyNumberForma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88" fontId="104" fillId="0" borderId="0" applyNumberFormat="0" applyFill="0" applyBorder="0" applyAlignment="0" applyProtection="0"/>
    <xf numFmtId="0" fontId="13" fillId="0" borderId="0"/>
    <xf numFmtId="203" fontId="63" fillId="89" borderId="0"/>
    <xf numFmtId="0" fontId="13" fillId="0" borderId="0"/>
    <xf numFmtId="0" fontId="13" fillId="0" borderId="0"/>
    <xf numFmtId="0" fontId="118" fillId="0" borderId="0"/>
    <xf numFmtId="0" fontId="118" fillId="0" borderId="0"/>
    <xf numFmtId="0" fontId="13" fillId="0" borderId="0"/>
    <xf numFmtId="0" fontId="118" fillId="0" borderId="0"/>
    <xf numFmtId="0" fontId="11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8" fillId="0" borderId="0"/>
    <xf numFmtId="0" fontId="13" fillId="0" borderId="0"/>
    <xf numFmtId="0" fontId="13" fillId="0" borderId="0"/>
    <xf numFmtId="0" fontId="13" fillId="0" borderId="0"/>
    <xf numFmtId="0" fontId="36" fillId="24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6" fillId="24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6" fillId="24" borderId="0"/>
    <xf numFmtId="0" fontId="13" fillId="0" borderId="0"/>
    <xf numFmtId="0" fontId="13" fillId="0" borderId="0"/>
    <xf numFmtId="0" fontId="36" fillId="24" borderId="0"/>
    <xf numFmtId="0" fontId="13" fillId="0" borderId="0"/>
    <xf numFmtId="0" fontId="36" fillId="24" borderId="0"/>
    <xf numFmtId="0" fontId="36" fillId="24" borderId="0"/>
    <xf numFmtId="0" fontId="36" fillId="24" borderId="0"/>
    <xf numFmtId="0" fontId="36" fillId="24" borderId="0"/>
    <xf numFmtId="0" fontId="36" fillId="24" borderId="0"/>
    <xf numFmtId="0" fontId="36" fillId="24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8" fillId="0" borderId="0"/>
    <xf numFmtId="0" fontId="13" fillId="0" borderId="0"/>
    <xf numFmtId="0" fontId="13" fillId="0" borderId="0"/>
    <xf numFmtId="0" fontId="118" fillId="0" borderId="0"/>
    <xf numFmtId="0" fontId="118" fillId="0" borderId="0"/>
    <xf numFmtId="0" fontId="118" fillId="0" borderId="0"/>
    <xf numFmtId="0" fontId="1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88" fontId="13" fillId="0" borderId="0"/>
    <xf numFmtId="188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88" fontId="13" fillId="0" borderId="0"/>
    <xf numFmtId="188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88" fontId="13" fillId="0" borderId="0"/>
    <xf numFmtId="188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88" fontId="13" fillId="0" borderId="0"/>
    <xf numFmtId="188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8" fillId="0" borderId="0"/>
    <xf numFmtId="0" fontId="118" fillId="0" borderId="0"/>
    <xf numFmtId="0" fontId="13" fillId="0" borderId="0"/>
    <xf numFmtId="0" fontId="13" fillId="0" borderId="0"/>
    <xf numFmtId="0" fontId="13" fillId="0" borderId="0"/>
    <xf numFmtId="188" fontId="5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63" fillId="74" borderId="72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0" fontId="13" fillId="26" borderId="21" applyNumberFormat="0" applyFont="0" applyAlignment="0" applyProtection="0"/>
    <xf numFmtId="204" fontId="119" fillId="0" borderId="0" applyFont="0" applyFill="0" applyBorder="0" applyAlignment="0" applyProtection="0">
      <alignment horizontal="right"/>
    </xf>
    <xf numFmtId="205" fontId="119" fillId="90" borderId="0" applyFont="0" applyFill="0" applyBorder="0" applyAlignment="0" applyProtection="0">
      <protection locked="0"/>
    </xf>
    <xf numFmtId="0" fontId="52" fillId="80" borderId="69" applyNumberFormat="0" applyAlignment="0" applyProtection="0"/>
    <xf numFmtId="0" fontId="52" fillId="80" borderId="69" applyNumberFormat="0" applyAlignment="0" applyProtection="0"/>
    <xf numFmtId="0" fontId="52" fillId="80" borderId="69" applyNumberFormat="0" applyAlignment="0" applyProtection="0"/>
    <xf numFmtId="0" fontId="52" fillId="80" borderId="69" applyNumberFormat="0" applyAlignment="0" applyProtection="0"/>
    <xf numFmtId="0" fontId="52" fillId="80" borderId="69" applyNumberFormat="0" applyAlignment="0" applyProtection="0"/>
    <xf numFmtId="0" fontId="52" fillId="80" borderId="69" applyNumberFormat="0" applyAlignment="0" applyProtection="0"/>
    <xf numFmtId="0" fontId="120" fillId="91" borderId="82" applyNumberFormat="0" applyAlignment="0" applyProtection="0"/>
    <xf numFmtId="0" fontId="120" fillId="91" borderId="82" applyNumberFormat="0" applyAlignment="0" applyProtection="0"/>
    <xf numFmtId="206" fontId="82" fillId="0" borderId="23" applyFont="0" applyFill="0" applyBorder="0" applyAlignment="0" applyProtection="0"/>
    <xf numFmtId="10" fontId="3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87" fontId="36" fillId="0" borderId="0"/>
    <xf numFmtId="207" fontId="82" fillId="0" borderId="81" applyFont="0" applyBorder="0"/>
    <xf numFmtId="207" fontId="82" fillId="0" borderId="81" applyFont="0" applyBorder="0"/>
    <xf numFmtId="207" fontId="82" fillId="0" borderId="81" applyFont="0" applyBorder="0"/>
    <xf numFmtId="207" fontId="82" fillId="0" borderId="81" applyFont="0" applyBorder="0"/>
    <xf numFmtId="206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4" fontId="88" fillId="92" borderId="83" applyNumberFormat="0" applyProtection="0">
      <alignment vertical="center"/>
    </xf>
    <xf numFmtId="4" fontId="114" fillId="22" borderId="83" applyNumberFormat="0" applyProtection="0">
      <alignment vertical="center"/>
    </xf>
    <xf numFmtId="4" fontId="63" fillId="22" borderId="72" applyNumberFormat="0" applyProtection="0">
      <alignment vertical="center"/>
    </xf>
    <xf numFmtId="4" fontId="63" fillId="22" borderId="72" applyNumberFormat="0" applyProtection="0">
      <alignment vertical="center"/>
    </xf>
    <xf numFmtId="4" fontId="63" fillId="22" borderId="72" applyNumberFormat="0" applyProtection="0">
      <alignment vertical="center"/>
    </xf>
    <xf numFmtId="4" fontId="63" fillId="22" borderId="72" applyNumberFormat="0" applyProtection="0">
      <alignment vertical="center"/>
    </xf>
    <xf numFmtId="4" fontId="114" fillId="22" borderId="83" applyNumberFormat="0" applyProtection="0">
      <alignment vertical="center"/>
    </xf>
    <xf numFmtId="4" fontId="114" fillId="22" borderId="83" applyNumberFormat="0" applyProtection="0">
      <alignment vertical="center"/>
    </xf>
    <xf numFmtId="4" fontId="114" fillId="22" borderId="83" applyNumberFormat="0" applyProtection="0">
      <alignment vertical="center"/>
    </xf>
    <xf numFmtId="4" fontId="114" fillId="22" borderId="83" applyNumberFormat="0" applyProtection="0">
      <alignment vertical="center"/>
    </xf>
    <xf numFmtId="4" fontId="63" fillId="22" borderId="72" applyNumberFormat="0" applyProtection="0">
      <alignment vertical="center"/>
    </xf>
    <xf numFmtId="4" fontId="63" fillId="22" borderId="72" applyNumberFormat="0" applyProtection="0">
      <alignment vertical="center"/>
    </xf>
    <xf numFmtId="4" fontId="63" fillId="22" borderId="72" applyNumberFormat="0" applyProtection="0">
      <alignment vertical="center"/>
    </xf>
    <xf numFmtId="4" fontId="88" fillId="93" borderId="69" applyNumberFormat="0" applyProtection="0">
      <alignment vertical="center"/>
    </xf>
    <xf numFmtId="4" fontId="114" fillId="22" borderId="83" applyNumberFormat="0" applyProtection="0">
      <alignment vertical="center"/>
    </xf>
    <xf numFmtId="4" fontId="114" fillId="22" borderId="83" applyNumberFormat="0" applyProtection="0">
      <alignment vertical="center"/>
    </xf>
    <xf numFmtId="4" fontId="114" fillId="22" borderId="83" applyNumberFormat="0" applyProtection="0">
      <alignment vertical="center"/>
    </xf>
    <xf numFmtId="4" fontId="88" fillId="93" borderId="69" applyNumberFormat="0" applyProtection="0">
      <alignment vertical="center"/>
    </xf>
    <xf numFmtId="4" fontId="88" fillId="93" borderId="69" applyNumberFormat="0" applyProtection="0">
      <alignment vertical="center"/>
    </xf>
    <xf numFmtId="4" fontId="88" fillId="93" borderId="69" applyNumberFormat="0" applyProtection="0">
      <alignment vertical="center"/>
    </xf>
    <xf numFmtId="4" fontId="88" fillId="93" borderId="69" applyNumberFormat="0" applyProtection="0">
      <alignment vertical="center"/>
    </xf>
    <xf numFmtId="4" fontId="88" fillId="92" borderId="83" applyNumberFormat="0" applyProtection="0">
      <alignment vertical="center"/>
    </xf>
    <xf numFmtId="4" fontId="88" fillId="92" borderId="83" applyNumberFormat="0" applyProtection="0">
      <alignment vertical="center"/>
    </xf>
    <xf numFmtId="4" fontId="88" fillId="92" borderId="83" applyNumberFormat="0" applyProtection="0">
      <alignment vertical="center"/>
    </xf>
    <xf numFmtId="4" fontId="88" fillId="92" borderId="83" applyNumberFormat="0" applyProtection="0">
      <alignment vertical="center"/>
    </xf>
    <xf numFmtId="4" fontId="88" fillId="92" borderId="83" applyNumberFormat="0" applyProtection="0">
      <alignment vertical="center"/>
    </xf>
    <xf numFmtId="4" fontId="88" fillId="92" borderId="83" applyNumberFormat="0" applyProtection="0">
      <alignment vertical="center"/>
    </xf>
    <xf numFmtId="4" fontId="88" fillId="92" borderId="83" applyNumberFormat="0" applyProtection="0">
      <alignment vertical="center"/>
    </xf>
    <xf numFmtId="4" fontId="88" fillId="92" borderId="83" applyNumberFormat="0" applyProtection="0">
      <alignment vertical="center"/>
    </xf>
    <xf numFmtId="4" fontId="88" fillId="92" borderId="83" applyNumberFormat="0" applyProtection="0">
      <alignment vertical="center"/>
    </xf>
    <xf numFmtId="4" fontId="88" fillId="92" borderId="83" applyNumberFormat="0" applyProtection="0">
      <alignment vertical="center"/>
    </xf>
    <xf numFmtId="4" fontId="88" fillId="92" borderId="83" applyNumberFormat="0" applyProtection="0">
      <alignment vertical="center"/>
    </xf>
    <xf numFmtId="4" fontId="121" fillId="92" borderId="83" applyNumberFormat="0" applyProtection="0">
      <alignment vertical="center"/>
    </xf>
    <xf numFmtId="4" fontId="122" fillId="92" borderId="72" applyNumberFormat="0" applyProtection="0">
      <alignment vertical="center"/>
    </xf>
    <xf numFmtId="4" fontId="122" fillId="92" borderId="72" applyNumberFormat="0" applyProtection="0">
      <alignment vertical="center"/>
    </xf>
    <xf numFmtId="4" fontId="122" fillId="92" borderId="72" applyNumberFormat="0" applyProtection="0">
      <alignment vertical="center"/>
    </xf>
    <xf numFmtId="4" fontId="122" fillId="92" borderId="72" applyNumberFormat="0" applyProtection="0">
      <alignment vertical="center"/>
    </xf>
    <xf numFmtId="4" fontId="122" fillId="92" borderId="72" applyNumberFormat="0" applyProtection="0">
      <alignment vertical="center"/>
    </xf>
    <xf numFmtId="4" fontId="122" fillId="92" borderId="72" applyNumberFormat="0" applyProtection="0">
      <alignment vertical="center"/>
    </xf>
    <xf numFmtId="4" fontId="122" fillId="92" borderId="72" applyNumberFormat="0" applyProtection="0">
      <alignment vertical="center"/>
    </xf>
    <xf numFmtId="4" fontId="122" fillId="92" borderId="72" applyNumberFormat="0" applyProtection="0">
      <alignment vertical="center"/>
    </xf>
    <xf numFmtId="4" fontId="123" fillId="92" borderId="83" applyNumberFormat="0" applyProtection="0">
      <alignment vertical="center"/>
    </xf>
    <xf numFmtId="4" fontId="123" fillId="92" borderId="83" applyNumberFormat="0" applyProtection="0">
      <alignment vertical="center"/>
    </xf>
    <xf numFmtId="4" fontId="123" fillId="92" borderId="83" applyNumberFormat="0" applyProtection="0">
      <alignment vertical="center"/>
    </xf>
    <xf numFmtId="4" fontId="123" fillId="92" borderId="83" applyNumberFormat="0" applyProtection="0">
      <alignment vertical="center"/>
    </xf>
    <xf numFmtId="4" fontId="121" fillId="92" borderId="83" applyNumberFormat="0" applyProtection="0">
      <alignment vertical="center"/>
    </xf>
    <xf numFmtId="4" fontId="121" fillId="92" borderId="83" applyNumberFormat="0" applyProtection="0">
      <alignment vertical="center"/>
    </xf>
    <xf numFmtId="4" fontId="121" fillId="92" borderId="83" applyNumberFormat="0" applyProtection="0">
      <alignment vertical="center"/>
    </xf>
    <xf numFmtId="4" fontId="121" fillId="92" borderId="83" applyNumberFormat="0" applyProtection="0">
      <alignment vertical="center"/>
    </xf>
    <xf numFmtId="4" fontId="121" fillId="92" borderId="83" applyNumberFormat="0" applyProtection="0">
      <alignment vertical="center"/>
    </xf>
    <xf numFmtId="4" fontId="121" fillId="92" borderId="83" applyNumberFormat="0" applyProtection="0">
      <alignment vertical="center"/>
    </xf>
    <xf numFmtId="4" fontId="81" fillId="92" borderId="83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1" fillId="92" borderId="83" applyNumberFormat="0" applyProtection="0">
      <alignment horizontal="left" vertical="center" indent="1"/>
    </xf>
    <xf numFmtId="4" fontId="81" fillId="92" borderId="83" applyNumberFormat="0" applyProtection="0">
      <alignment horizontal="left" vertical="center" indent="1"/>
    </xf>
    <xf numFmtId="4" fontId="81" fillId="92" borderId="83" applyNumberFormat="0" applyProtection="0">
      <alignment horizontal="left" vertical="center" indent="1"/>
    </xf>
    <xf numFmtId="4" fontId="81" fillId="92" borderId="83" applyNumberFormat="0" applyProtection="0">
      <alignment horizontal="left" vertical="center" indent="1"/>
    </xf>
    <xf numFmtId="4" fontId="81" fillId="92" borderId="83" applyNumberFormat="0" applyProtection="0">
      <alignment horizontal="left" vertical="center" indent="1"/>
    </xf>
    <xf numFmtId="4" fontId="81" fillId="92" borderId="83" applyNumberFormat="0" applyProtection="0">
      <alignment horizontal="left" vertical="center" indent="1"/>
    </xf>
    <xf numFmtId="4" fontId="81" fillId="92" borderId="83" applyNumberFormat="0" applyProtection="0">
      <alignment horizontal="left" vertical="center" indent="1"/>
    </xf>
    <xf numFmtId="4" fontId="81" fillId="92" borderId="83" applyNumberFormat="0" applyProtection="0">
      <alignment horizontal="left" vertical="center" indent="1"/>
    </xf>
    <xf numFmtId="4" fontId="81" fillId="92" borderId="83" applyNumberFormat="0" applyProtection="0">
      <alignment horizontal="left" vertical="center" indent="1"/>
    </xf>
    <xf numFmtId="4" fontId="81" fillId="92" borderId="83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63" fillId="92" borderId="72" applyNumberFormat="0" applyProtection="0">
      <alignment horizontal="left" vertical="center" indent="1"/>
    </xf>
    <xf numFmtId="4" fontId="63" fillId="92" borderId="72" applyNumberFormat="0" applyProtection="0">
      <alignment horizontal="left" vertical="center" indent="1"/>
    </xf>
    <xf numFmtId="4" fontId="63" fillId="92" borderId="72" applyNumberFormat="0" applyProtection="0">
      <alignment horizontal="left" vertical="center" indent="1"/>
    </xf>
    <xf numFmtId="4" fontId="63" fillId="92" borderId="72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63" fillId="92" borderId="72" applyNumberFormat="0" applyProtection="0">
      <alignment horizontal="left" vertical="center" indent="1"/>
    </xf>
    <xf numFmtId="4" fontId="63" fillId="92" borderId="72" applyNumberFormat="0" applyProtection="0">
      <alignment horizontal="left" vertical="center" indent="1"/>
    </xf>
    <xf numFmtId="4" fontId="63" fillId="92" borderId="72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1" fillId="92" borderId="83" applyNumberFormat="0" applyProtection="0">
      <alignment horizontal="left" vertical="center" indent="1"/>
    </xf>
    <xf numFmtId="0" fontId="114" fillId="92" borderId="83" applyNumberFormat="0" applyProtection="0">
      <alignment horizontal="left" vertical="top" indent="1"/>
    </xf>
    <xf numFmtId="0" fontId="124" fillId="22" borderId="83" applyNumberFormat="0" applyProtection="0">
      <alignment horizontal="left" vertical="top" indent="1"/>
    </xf>
    <xf numFmtId="0" fontId="124" fillId="22" borderId="83" applyNumberFormat="0" applyProtection="0">
      <alignment horizontal="left" vertical="top" indent="1"/>
    </xf>
    <xf numFmtId="0" fontId="124" fillId="22" borderId="83" applyNumberFormat="0" applyProtection="0">
      <alignment horizontal="left" vertical="top" indent="1"/>
    </xf>
    <xf numFmtId="0" fontId="124" fillId="22" borderId="83" applyNumberFormat="0" applyProtection="0">
      <alignment horizontal="left" vertical="top" indent="1"/>
    </xf>
    <xf numFmtId="0" fontId="124" fillId="22" borderId="83" applyNumberFormat="0" applyProtection="0">
      <alignment horizontal="left" vertical="top" indent="1"/>
    </xf>
    <xf numFmtId="0" fontId="124" fillId="22" borderId="83" applyNumberFormat="0" applyProtection="0">
      <alignment horizontal="left" vertical="top" indent="1"/>
    </xf>
    <xf numFmtId="0" fontId="124" fillId="22" borderId="83" applyNumberFormat="0" applyProtection="0">
      <alignment horizontal="left" vertical="top" indent="1"/>
    </xf>
    <xf numFmtId="0" fontId="124" fillId="22" borderId="83" applyNumberFormat="0" applyProtection="0">
      <alignment horizontal="left" vertical="top" indent="1"/>
    </xf>
    <xf numFmtId="0" fontId="114" fillId="92" borderId="83" applyNumberFormat="0" applyProtection="0">
      <alignment horizontal="left" vertical="top" indent="1"/>
    </xf>
    <xf numFmtId="0" fontId="114" fillId="92" borderId="83" applyNumberFormat="0" applyProtection="0">
      <alignment horizontal="left" vertical="top" indent="1"/>
    </xf>
    <xf numFmtId="0" fontId="114" fillId="92" borderId="83" applyNumberFormat="0" applyProtection="0">
      <alignment horizontal="left" vertical="top" indent="1"/>
    </xf>
    <xf numFmtId="0" fontId="114" fillId="92" borderId="83" applyNumberFormat="0" applyProtection="0">
      <alignment horizontal="left" vertical="top" indent="1"/>
    </xf>
    <xf numFmtId="0" fontId="36" fillId="24" borderId="0"/>
    <xf numFmtId="0" fontId="114" fillId="92" borderId="83" applyNumberFormat="0" applyProtection="0">
      <alignment horizontal="left" vertical="top" indent="1"/>
    </xf>
    <xf numFmtId="0" fontId="114" fillId="92" borderId="83" applyNumberFormat="0" applyProtection="0">
      <alignment horizontal="left" vertical="top" indent="1"/>
    </xf>
    <xf numFmtId="0" fontId="114" fillId="92" borderId="83" applyNumberFormat="0" applyProtection="0">
      <alignment horizontal="left" vertical="top" indent="1"/>
    </xf>
    <xf numFmtId="4" fontId="37" fillId="92" borderId="69" applyNumberFormat="0" applyProtection="0">
      <alignment horizontal="left" vertical="center" indent="1"/>
    </xf>
    <xf numFmtId="49" fontId="125" fillId="0" borderId="83" applyNumberFormat="0" applyFont="0" applyBorder="0" applyAlignment="0">
      <alignment vertical="center"/>
    </xf>
    <xf numFmtId="49" fontId="125" fillId="0" borderId="83" applyNumberFormat="0" applyFont="0" applyBorder="0" applyAlignment="0">
      <alignment vertical="center"/>
    </xf>
    <xf numFmtId="49" fontId="125" fillId="0" borderId="83" applyNumberFormat="0" applyFont="0" applyBorder="0" applyAlignment="0">
      <alignment vertical="center"/>
    </xf>
    <xf numFmtId="49" fontId="125" fillId="0" borderId="83" applyNumberFormat="0" applyFont="0" applyBorder="0" applyAlignment="0">
      <alignment vertical="center"/>
    </xf>
    <xf numFmtId="4" fontId="81" fillId="94" borderId="0" applyNumberFormat="0" applyProtection="0">
      <alignment horizontal="left" vertical="center" indent="1"/>
    </xf>
    <xf numFmtId="4" fontId="81" fillId="94" borderId="0" applyNumberFormat="0" applyProtection="0">
      <alignment horizontal="left" vertical="center" indent="1"/>
    </xf>
    <xf numFmtId="4" fontId="81" fillId="94" borderId="0" applyNumberFormat="0" applyProtection="0">
      <alignment horizontal="left" vertical="center" indent="1"/>
    </xf>
    <xf numFmtId="4" fontId="63" fillId="14" borderId="72" applyNumberFormat="0" applyProtection="0">
      <alignment horizontal="left" vertical="center" indent="1"/>
    </xf>
    <xf numFmtId="4" fontId="63" fillId="14" borderId="72" applyNumberFormat="0" applyProtection="0">
      <alignment horizontal="left" vertical="center" indent="1"/>
    </xf>
    <xf numFmtId="4" fontId="63" fillId="14" borderId="72" applyNumberFormat="0" applyProtection="0">
      <alignment horizontal="left" vertical="center" indent="1"/>
    </xf>
    <xf numFmtId="4" fontId="79" fillId="95" borderId="0" applyNumberFormat="0" applyProtection="0">
      <alignment horizontal="left" vertical="center" wrapText="1"/>
    </xf>
    <xf numFmtId="4" fontId="63" fillId="14" borderId="72" applyNumberFormat="0" applyProtection="0">
      <alignment horizontal="left" vertical="center" indent="1"/>
    </xf>
    <xf numFmtId="4" fontId="63" fillId="14" borderId="72" applyNumberFormat="0" applyProtection="0">
      <alignment horizontal="left" vertical="center" indent="1"/>
    </xf>
    <xf numFmtId="4" fontId="63" fillId="14" borderId="72" applyNumberFormat="0" applyProtection="0">
      <alignment horizontal="left" vertical="center" indent="1"/>
    </xf>
    <xf numFmtId="4" fontId="114" fillId="95" borderId="0" applyNumberFormat="0" applyProtection="0">
      <alignment horizontal="left" vertical="center" indent="1"/>
    </xf>
    <xf numFmtId="4" fontId="63" fillId="14" borderId="72" applyNumberFormat="0" applyProtection="0">
      <alignment horizontal="left" vertical="center" indent="1"/>
    </xf>
    <xf numFmtId="4" fontId="63" fillId="14" borderId="72" applyNumberFormat="0" applyProtection="0">
      <alignment horizontal="left" vertical="center" indent="1"/>
    </xf>
    <xf numFmtId="4" fontId="63" fillId="14" borderId="72" applyNumberFormat="0" applyProtection="0">
      <alignment horizontal="left" vertical="center" indent="1"/>
    </xf>
    <xf numFmtId="4" fontId="114" fillId="95" borderId="0" applyNumberFormat="0" applyProtection="0">
      <alignment horizontal="left" vertical="top" wrapText="1"/>
    </xf>
    <xf numFmtId="4" fontId="80" fillId="95" borderId="0" applyNumberFormat="0" applyProtection="0">
      <alignment horizontal="left" vertical="center" indent="1"/>
    </xf>
    <xf numFmtId="4" fontId="80" fillId="95" borderId="0" applyNumberFormat="0" applyProtection="0">
      <alignment horizontal="left" vertical="center" wrapText="1" indent="1"/>
    </xf>
    <xf numFmtId="4" fontId="81" fillId="94" borderId="0" applyNumberFormat="0" applyProtection="0">
      <alignment horizontal="left" vertical="center" indent="1"/>
    </xf>
    <xf numFmtId="4" fontId="81" fillId="96" borderId="83" applyNumberFormat="0" applyProtection="0">
      <alignment horizontal="right" vertical="center"/>
    </xf>
    <xf numFmtId="4" fontId="63" fillId="3" borderId="72" applyNumberFormat="0" applyProtection="0">
      <alignment horizontal="right" vertical="center"/>
    </xf>
    <xf numFmtId="4" fontId="63" fillId="3" borderId="72" applyNumberFormat="0" applyProtection="0">
      <alignment horizontal="right" vertical="center"/>
    </xf>
    <xf numFmtId="4" fontId="63" fillId="3" borderId="72" applyNumberFormat="0" applyProtection="0">
      <alignment horizontal="right" vertical="center"/>
    </xf>
    <xf numFmtId="4" fontId="63" fillId="3" borderId="72" applyNumberFormat="0" applyProtection="0">
      <alignment horizontal="right" vertical="center"/>
    </xf>
    <xf numFmtId="4" fontId="63" fillId="3" borderId="72" applyNumberFormat="0" applyProtection="0">
      <alignment horizontal="right" vertical="center"/>
    </xf>
    <xf numFmtId="4" fontId="37" fillId="3" borderId="83" applyNumberFormat="0" applyProtection="0">
      <alignment horizontal="right" vertical="center"/>
    </xf>
    <xf numFmtId="4" fontId="37" fillId="3" borderId="83" applyNumberFormat="0" applyProtection="0">
      <alignment horizontal="right" vertical="center"/>
    </xf>
    <xf numFmtId="4" fontId="37" fillId="3" borderId="83" applyNumberFormat="0" applyProtection="0">
      <alignment horizontal="right" vertical="center"/>
    </xf>
    <xf numFmtId="4" fontId="37" fillId="3" borderId="83" applyNumberFormat="0" applyProtection="0">
      <alignment horizontal="right" vertical="center"/>
    </xf>
    <xf numFmtId="4" fontId="63" fillId="3" borderId="72" applyNumberFormat="0" applyProtection="0">
      <alignment horizontal="right" vertical="center"/>
    </xf>
    <xf numFmtId="4" fontId="63" fillId="3" borderId="72" applyNumberFormat="0" applyProtection="0">
      <alignment horizontal="right" vertical="center"/>
    </xf>
    <xf numFmtId="4" fontId="63" fillId="3" borderId="72" applyNumberFormat="0" applyProtection="0">
      <alignment horizontal="right" vertical="center"/>
    </xf>
    <xf numFmtId="4" fontId="63" fillId="3" borderId="72" applyNumberFormat="0" applyProtection="0">
      <alignment horizontal="right" vertical="center"/>
    </xf>
    <xf numFmtId="4" fontId="63" fillId="3" borderId="72" applyNumberFormat="0" applyProtection="0">
      <alignment horizontal="right" vertical="center"/>
    </xf>
    <xf numFmtId="4" fontId="63" fillId="3" borderId="72" applyNumberFormat="0" applyProtection="0">
      <alignment horizontal="right" vertical="center"/>
    </xf>
    <xf numFmtId="4" fontId="63" fillId="3" borderId="72" applyNumberFormat="0" applyProtection="0">
      <alignment horizontal="right" vertical="center"/>
    </xf>
    <xf numFmtId="4" fontId="37" fillId="3" borderId="83" applyNumberFormat="0" applyProtection="0">
      <alignment horizontal="right" vertical="center"/>
    </xf>
    <xf numFmtId="4" fontId="37" fillId="3" borderId="83" applyNumberFormat="0" applyProtection="0">
      <alignment horizontal="right" vertical="center"/>
    </xf>
    <xf numFmtId="4" fontId="37" fillId="3" borderId="83" applyNumberFormat="0" applyProtection="0">
      <alignment horizontal="right" vertical="center"/>
    </xf>
    <xf numFmtId="4" fontId="37" fillId="3" borderId="83" applyNumberFormat="0" applyProtection="0">
      <alignment horizontal="right" vertical="center"/>
    </xf>
    <xf numFmtId="4" fontId="81" fillId="96" borderId="83" applyNumberFormat="0" applyProtection="0">
      <alignment horizontal="right" vertical="center"/>
    </xf>
    <xf numFmtId="4" fontId="81" fillId="96" borderId="83" applyNumberFormat="0" applyProtection="0">
      <alignment horizontal="right" vertical="center"/>
    </xf>
    <xf numFmtId="4" fontId="81" fillId="96" borderId="83" applyNumberFormat="0" applyProtection="0">
      <alignment horizontal="right" vertical="center"/>
    </xf>
    <xf numFmtId="4" fontId="81" fillId="96" borderId="83" applyNumberFormat="0" applyProtection="0">
      <alignment horizontal="right" vertical="center"/>
    </xf>
    <xf numFmtId="4" fontId="81" fillId="96" borderId="83" applyNumberFormat="0" applyProtection="0">
      <alignment horizontal="right" vertical="center"/>
    </xf>
    <xf numFmtId="4" fontId="81" fillId="96" borderId="83" applyNumberFormat="0" applyProtection="0">
      <alignment horizontal="right" vertical="center"/>
    </xf>
    <xf numFmtId="4" fontId="81" fillId="95" borderId="83" applyNumberFormat="0" applyProtection="0">
      <alignment horizontal="right" vertical="center"/>
    </xf>
    <xf numFmtId="4" fontId="63" fillId="97" borderId="72" applyNumberFormat="0" applyProtection="0">
      <alignment horizontal="right" vertical="center"/>
    </xf>
    <xf numFmtId="4" fontId="63" fillId="97" borderId="72" applyNumberFormat="0" applyProtection="0">
      <alignment horizontal="right" vertical="center"/>
    </xf>
    <xf numFmtId="4" fontId="63" fillId="97" borderId="72" applyNumberFormat="0" applyProtection="0">
      <alignment horizontal="right" vertical="center"/>
    </xf>
    <xf numFmtId="4" fontId="63" fillId="97" borderId="72" applyNumberFormat="0" applyProtection="0">
      <alignment horizontal="right" vertical="center"/>
    </xf>
    <xf numFmtId="4" fontId="63" fillId="97" borderId="72" applyNumberFormat="0" applyProtection="0">
      <alignment horizontal="right" vertical="center"/>
    </xf>
    <xf numFmtId="4" fontId="37" fillId="9" borderId="83" applyNumberFormat="0" applyProtection="0">
      <alignment horizontal="right" vertical="center"/>
    </xf>
    <xf numFmtId="4" fontId="37" fillId="9" borderId="83" applyNumberFormat="0" applyProtection="0">
      <alignment horizontal="right" vertical="center"/>
    </xf>
    <xf numFmtId="4" fontId="37" fillId="9" borderId="83" applyNumberFormat="0" applyProtection="0">
      <alignment horizontal="right" vertical="center"/>
    </xf>
    <xf numFmtId="4" fontId="37" fillId="9" borderId="83" applyNumberFormat="0" applyProtection="0">
      <alignment horizontal="right" vertical="center"/>
    </xf>
    <xf numFmtId="4" fontId="63" fillId="97" borderId="72" applyNumberFormat="0" applyProtection="0">
      <alignment horizontal="right" vertical="center"/>
    </xf>
    <xf numFmtId="4" fontId="63" fillId="97" borderId="72" applyNumberFormat="0" applyProtection="0">
      <alignment horizontal="right" vertical="center"/>
    </xf>
    <xf numFmtId="4" fontId="63" fillId="97" borderId="72" applyNumberFormat="0" applyProtection="0">
      <alignment horizontal="right" vertical="center"/>
    </xf>
    <xf numFmtId="4" fontId="63" fillId="97" borderId="72" applyNumberFormat="0" applyProtection="0">
      <alignment horizontal="right" vertical="center"/>
    </xf>
    <xf numFmtId="4" fontId="63" fillId="97" borderId="72" applyNumberFormat="0" applyProtection="0">
      <alignment horizontal="right" vertical="center"/>
    </xf>
    <xf numFmtId="4" fontId="63" fillId="97" borderId="72" applyNumberFormat="0" applyProtection="0">
      <alignment horizontal="right" vertical="center"/>
    </xf>
    <xf numFmtId="4" fontId="63" fillId="97" borderId="72" applyNumberFormat="0" applyProtection="0">
      <alignment horizontal="right" vertical="center"/>
    </xf>
    <xf numFmtId="4" fontId="37" fillId="9" borderId="83" applyNumberFormat="0" applyProtection="0">
      <alignment horizontal="right" vertical="center"/>
    </xf>
    <xf numFmtId="4" fontId="37" fillId="9" borderId="83" applyNumberFormat="0" applyProtection="0">
      <alignment horizontal="right" vertical="center"/>
    </xf>
    <xf numFmtId="4" fontId="37" fillId="9" borderId="83" applyNumberFormat="0" applyProtection="0">
      <alignment horizontal="right" vertical="center"/>
    </xf>
    <xf numFmtId="4" fontId="37" fillId="9" borderId="83" applyNumberFormat="0" applyProtection="0">
      <alignment horizontal="right" vertical="center"/>
    </xf>
    <xf numFmtId="4" fontId="81" fillId="95" borderId="83" applyNumberFormat="0" applyProtection="0">
      <alignment horizontal="right" vertical="center"/>
    </xf>
    <xf numFmtId="4" fontId="81" fillId="95" borderId="83" applyNumberFormat="0" applyProtection="0">
      <alignment horizontal="right" vertical="center"/>
    </xf>
    <xf numFmtId="4" fontId="81" fillId="95" borderId="83" applyNumberFormat="0" applyProtection="0">
      <alignment horizontal="right" vertical="center"/>
    </xf>
    <xf numFmtId="4" fontId="81" fillId="95" borderId="83" applyNumberFormat="0" applyProtection="0">
      <alignment horizontal="right" vertical="center"/>
    </xf>
    <xf numFmtId="4" fontId="81" fillId="95" borderId="83" applyNumberFormat="0" applyProtection="0">
      <alignment horizontal="right" vertical="center"/>
    </xf>
    <xf numFmtId="4" fontId="81" fillId="95" borderId="83" applyNumberFormat="0" applyProtection="0">
      <alignment horizontal="right" vertical="center"/>
    </xf>
    <xf numFmtId="4" fontId="81" fillId="98" borderId="83" applyNumberFormat="0" applyProtection="0">
      <alignment horizontal="right" vertical="center"/>
    </xf>
    <xf numFmtId="4" fontId="63" fillId="17" borderId="84" applyNumberFormat="0" applyProtection="0">
      <alignment horizontal="right" vertical="center"/>
    </xf>
    <xf numFmtId="4" fontId="63" fillId="17" borderId="84" applyNumberFormat="0" applyProtection="0">
      <alignment horizontal="right" vertical="center"/>
    </xf>
    <xf numFmtId="4" fontId="63" fillId="17" borderId="84" applyNumberFormat="0" applyProtection="0">
      <alignment horizontal="right" vertical="center"/>
    </xf>
    <xf numFmtId="4" fontId="37" fillId="17" borderId="83" applyNumberFormat="0" applyProtection="0">
      <alignment horizontal="right" vertical="center"/>
    </xf>
    <xf numFmtId="4" fontId="37" fillId="17" borderId="83" applyNumberFormat="0" applyProtection="0">
      <alignment horizontal="right" vertical="center"/>
    </xf>
    <xf numFmtId="4" fontId="37" fillId="17" borderId="83" applyNumberFormat="0" applyProtection="0">
      <alignment horizontal="right" vertical="center"/>
    </xf>
    <xf numFmtId="4" fontId="37" fillId="17" borderId="83" applyNumberFormat="0" applyProtection="0">
      <alignment horizontal="right" vertical="center"/>
    </xf>
    <xf numFmtId="4" fontId="63" fillId="17" borderId="84" applyNumberFormat="0" applyProtection="0">
      <alignment horizontal="right" vertical="center"/>
    </xf>
    <xf numFmtId="4" fontId="63" fillId="17" borderId="84" applyNumberFormat="0" applyProtection="0">
      <alignment horizontal="right" vertical="center"/>
    </xf>
    <xf numFmtId="4" fontId="63" fillId="17" borderId="84" applyNumberFormat="0" applyProtection="0">
      <alignment horizontal="right" vertical="center"/>
    </xf>
    <xf numFmtId="4" fontId="37" fillId="17" borderId="83" applyNumberFormat="0" applyProtection="0">
      <alignment horizontal="right" vertical="center"/>
    </xf>
    <xf numFmtId="4" fontId="37" fillId="17" borderId="83" applyNumberFormat="0" applyProtection="0">
      <alignment horizontal="right" vertical="center"/>
    </xf>
    <xf numFmtId="4" fontId="37" fillId="17" borderId="83" applyNumberFormat="0" applyProtection="0">
      <alignment horizontal="right" vertical="center"/>
    </xf>
    <xf numFmtId="4" fontId="37" fillId="17" borderId="83" applyNumberFormat="0" applyProtection="0">
      <alignment horizontal="right" vertical="center"/>
    </xf>
    <xf numFmtId="4" fontId="81" fillId="98" borderId="83" applyNumberFormat="0" applyProtection="0">
      <alignment horizontal="right" vertical="center"/>
    </xf>
    <xf numFmtId="4" fontId="81" fillId="98" borderId="83" applyNumberFormat="0" applyProtection="0">
      <alignment horizontal="right" vertical="center"/>
    </xf>
    <xf numFmtId="4" fontId="81" fillId="98" borderId="83" applyNumberFormat="0" applyProtection="0">
      <alignment horizontal="right" vertical="center"/>
    </xf>
    <xf numFmtId="4" fontId="81" fillId="98" borderId="83" applyNumberFormat="0" applyProtection="0">
      <alignment horizontal="right" vertical="center"/>
    </xf>
    <xf numFmtId="4" fontId="81" fillId="98" borderId="83" applyNumberFormat="0" applyProtection="0">
      <alignment horizontal="right" vertical="center"/>
    </xf>
    <xf numFmtId="4" fontId="81" fillId="98" borderId="83" applyNumberFormat="0" applyProtection="0">
      <alignment horizontal="right" vertical="center"/>
    </xf>
    <xf numFmtId="4" fontId="81" fillId="99" borderId="83" applyNumberFormat="0" applyProtection="0">
      <alignment horizontal="right" vertical="center"/>
    </xf>
    <xf numFmtId="4" fontId="63" fillId="11" borderId="72" applyNumberFormat="0" applyProtection="0">
      <alignment horizontal="right" vertical="center"/>
    </xf>
    <xf numFmtId="4" fontId="63" fillId="11" borderId="72" applyNumberFormat="0" applyProtection="0">
      <alignment horizontal="right" vertical="center"/>
    </xf>
    <xf numFmtId="4" fontId="63" fillId="11" borderId="72" applyNumberFormat="0" applyProtection="0">
      <alignment horizontal="right" vertical="center"/>
    </xf>
    <xf numFmtId="4" fontId="63" fillId="11" borderId="72" applyNumberFormat="0" applyProtection="0">
      <alignment horizontal="right" vertical="center"/>
    </xf>
    <xf numFmtId="4" fontId="63" fillId="11" borderId="72" applyNumberFormat="0" applyProtection="0">
      <alignment horizontal="right" vertical="center"/>
    </xf>
    <xf numFmtId="4" fontId="37" fillId="11" borderId="83" applyNumberFormat="0" applyProtection="0">
      <alignment horizontal="right" vertical="center"/>
    </xf>
    <xf numFmtId="4" fontId="37" fillId="11" borderId="83" applyNumberFormat="0" applyProtection="0">
      <alignment horizontal="right" vertical="center"/>
    </xf>
    <xf numFmtId="4" fontId="37" fillId="11" borderId="83" applyNumberFormat="0" applyProtection="0">
      <alignment horizontal="right" vertical="center"/>
    </xf>
    <xf numFmtId="4" fontId="37" fillId="11" borderId="83" applyNumberFormat="0" applyProtection="0">
      <alignment horizontal="right" vertical="center"/>
    </xf>
    <xf numFmtId="4" fontId="63" fillId="11" borderId="72" applyNumberFormat="0" applyProtection="0">
      <alignment horizontal="right" vertical="center"/>
    </xf>
    <xf numFmtId="4" fontId="63" fillId="11" borderId="72" applyNumberFormat="0" applyProtection="0">
      <alignment horizontal="right" vertical="center"/>
    </xf>
    <xf numFmtId="4" fontId="63" fillId="11" borderId="72" applyNumberFormat="0" applyProtection="0">
      <alignment horizontal="right" vertical="center"/>
    </xf>
    <xf numFmtId="4" fontId="63" fillId="11" borderId="72" applyNumberFormat="0" applyProtection="0">
      <alignment horizontal="right" vertical="center"/>
    </xf>
    <xf numFmtId="4" fontId="63" fillId="11" borderId="72" applyNumberFormat="0" applyProtection="0">
      <alignment horizontal="right" vertical="center"/>
    </xf>
    <xf numFmtId="4" fontId="63" fillId="11" borderId="72" applyNumberFormat="0" applyProtection="0">
      <alignment horizontal="right" vertical="center"/>
    </xf>
    <xf numFmtId="4" fontId="63" fillId="11" borderId="72" applyNumberFormat="0" applyProtection="0">
      <alignment horizontal="right" vertical="center"/>
    </xf>
    <xf numFmtId="4" fontId="37" fillId="11" borderId="83" applyNumberFormat="0" applyProtection="0">
      <alignment horizontal="right" vertical="center"/>
    </xf>
    <xf numFmtId="4" fontId="37" fillId="11" borderId="83" applyNumberFormat="0" applyProtection="0">
      <alignment horizontal="right" vertical="center"/>
    </xf>
    <xf numFmtId="4" fontId="37" fillId="11" borderId="83" applyNumberFormat="0" applyProtection="0">
      <alignment horizontal="right" vertical="center"/>
    </xf>
    <xf numFmtId="4" fontId="37" fillId="11" borderId="83" applyNumberFormat="0" applyProtection="0">
      <alignment horizontal="right" vertical="center"/>
    </xf>
    <xf numFmtId="4" fontId="81" fillId="99" borderId="83" applyNumberFormat="0" applyProtection="0">
      <alignment horizontal="right" vertical="center"/>
    </xf>
    <xf numFmtId="4" fontId="81" fillId="99" borderId="83" applyNumberFormat="0" applyProtection="0">
      <alignment horizontal="right" vertical="center"/>
    </xf>
    <xf numFmtId="4" fontId="81" fillId="99" borderId="83" applyNumberFormat="0" applyProtection="0">
      <alignment horizontal="right" vertical="center"/>
    </xf>
    <xf numFmtId="4" fontId="81" fillId="99" borderId="83" applyNumberFormat="0" applyProtection="0">
      <alignment horizontal="right" vertical="center"/>
    </xf>
    <xf numFmtId="4" fontId="81" fillId="99" borderId="83" applyNumberFormat="0" applyProtection="0">
      <alignment horizontal="right" vertical="center"/>
    </xf>
    <xf numFmtId="4" fontId="81" fillId="99" borderId="83" applyNumberFormat="0" applyProtection="0">
      <alignment horizontal="right" vertical="center"/>
    </xf>
    <xf numFmtId="4" fontId="81" fillId="100" borderId="83" applyNumberFormat="0" applyProtection="0">
      <alignment horizontal="right" vertical="center"/>
    </xf>
    <xf numFmtId="4" fontId="63" fillId="15" borderId="72" applyNumberFormat="0" applyProtection="0">
      <alignment horizontal="right" vertical="center"/>
    </xf>
    <xf numFmtId="4" fontId="63" fillId="15" borderId="72" applyNumberFormat="0" applyProtection="0">
      <alignment horizontal="right" vertical="center"/>
    </xf>
    <xf numFmtId="4" fontId="63" fillId="15" borderId="72" applyNumberFormat="0" applyProtection="0">
      <alignment horizontal="right" vertical="center"/>
    </xf>
    <xf numFmtId="4" fontId="63" fillId="15" borderId="72" applyNumberFormat="0" applyProtection="0">
      <alignment horizontal="right" vertical="center"/>
    </xf>
    <xf numFmtId="4" fontId="63" fillId="15" borderId="72" applyNumberFormat="0" applyProtection="0">
      <alignment horizontal="right" vertical="center"/>
    </xf>
    <xf numFmtId="4" fontId="37" fillId="15" borderId="83" applyNumberFormat="0" applyProtection="0">
      <alignment horizontal="right" vertical="center"/>
    </xf>
    <xf numFmtId="4" fontId="37" fillId="15" borderId="83" applyNumberFormat="0" applyProtection="0">
      <alignment horizontal="right" vertical="center"/>
    </xf>
    <xf numFmtId="4" fontId="37" fillId="15" borderId="83" applyNumberFormat="0" applyProtection="0">
      <alignment horizontal="right" vertical="center"/>
    </xf>
    <xf numFmtId="4" fontId="37" fillId="15" borderId="83" applyNumberFormat="0" applyProtection="0">
      <alignment horizontal="right" vertical="center"/>
    </xf>
    <xf numFmtId="4" fontId="63" fillId="15" borderId="72" applyNumberFormat="0" applyProtection="0">
      <alignment horizontal="right" vertical="center"/>
    </xf>
    <xf numFmtId="4" fontId="63" fillId="15" borderId="72" applyNumberFormat="0" applyProtection="0">
      <alignment horizontal="right" vertical="center"/>
    </xf>
    <xf numFmtId="4" fontId="63" fillId="15" borderId="72" applyNumberFormat="0" applyProtection="0">
      <alignment horizontal="right" vertical="center"/>
    </xf>
    <xf numFmtId="4" fontId="63" fillId="15" borderId="72" applyNumberFormat="0" applyProtection="0">
      <alignment horizontal="right" vertical="center"/>
    </xf>
    <xf numFmtId="4" fontId="63" fillId="15" borderId="72" applyNumberFormat="0" applyProtection="0">
      <alignment horizontal="right" vertical="center"/>
    </xf>
    <xf numFmtId="4" fontId="63" fillId="15" borderId="72" applyNumberFormat="0" applyProtection="0">
      <alignment horizontal="right" vertical="center"/>
    </xf>
    <xf numFmtId="4" fontId="63" fillId="15" borderId="72" applyNumberFormat="0" applyProtection="0">
      <alignment horizontal="right" vertical="center"/>
    </xf>
    <xf numFmtId="4" fontId="37" fillId="15" borderId="83" applyNumberFormat="0" applyProtection="0">
      <alignment horizontal="right" vertical="center"/>
    </xf>
    <xf numFmtId="4" fontId="37" fillId="15" borderId="83" applyNumberFormat="0" applyProtection="0">
      <alignment horizontal="right" vertical="center"/>
    </xf>
    <xf numFmtId="4" fontId="37" fillId="15" borderId="83" applyNumberFormat="0" applyProtection="0">
      <alignment horizontal="right" vertical="center"/>
    </xf>
    <xf numFmtId="4" fontId="37" fillId="15" borderId="83" applyNumberFormat="0" applyProtection="0">
      <alignment horizontal="right" vertical="center"/>
    </xf>
    <xf numFmtId="4" fontId="81" fillId="100" borderId="83" applyNumberFormat="0" applyProtection="0">
      <alignment horizontal="right" vertical="center"/>
    </xf>
    <xf numFmtId="4" fontId="81" fillId="100" borderId="83" applyNumberFormat="0" applyProtection="0">
      <alignment horizontal="right" vertical="center"/>
    </xf>
    <xf numFmtId="4" fontId="81" fillId="100" borderId="83" applyNumberFormat="0" applyProtection="0">
      <alignment horizontal="right" vertical="center"/>
    </xf>
    <xf numFmtId="4" fontId="81" fillId="100" borderId="83" applyNumberFormat="0" applyProtection="0">
      <alignment horizontal="right" vertical="center"/>
    </xf>
    <xf numFmtId="4" fontId="81" fillId="100" borderId="83" applyNumberFormat="0" applyProtection="0">
      <alignment horizontal="right" vertical="center"/>
    </xf>
    <xf numFmtId="4" fontId="81" fillId="100" borderId="83" applyNumberFormat="0" applyProtection="0">
      <alignment horizontal="right" vertical="center"/>
    </xf>
    <xf numFmtId="4" fontId="81" fillId="101" borderId="83" applyNumberFormat="0" applyProtection="0">
      <alignment horizontal="right" vertical="center"/>
    </xf>
    <xf numFmtId="4" fontId="63" fillId="19" borderId="72" applyNumberFormat="0" applyProtection="0">
      <alignment horizontal="right" vertical="center"/>
    </xf>
    <xf numFmtId="4" fontId="63" fillId="19" borderId="72" applyNumberFormat="0" applyProtection="0">
      <alignment horizontal="right" vertical="center"/>
    </xf>
    <xf numFmtId="4" fontId="63" fillId="19" borderId="72" applyNumberFormat="0" applyProtection="0">
      <alignment horizontal="right" vertical="center"/>
    </xf>
    <xf numFmtId="4" fontId="63" fillId="19" borderId="72" applyNumberFormat="0" applyProtection="0">
      <alignment horizontal="right" vertical="center"/>
    </xf>
    <xf numFmtId="4" fontId="63" fillId="19" borderId="72" applyNumberFormat="0" applyProtection="0">
      <alignment horizontal="right" vertical="center"/>
    </xf>
    <xf numFmtId="4" fontId="37" fillId="19" borderId="83" applyNumberFormat="0" applyProtection="0">
      <alignment horizontal="right" vertical="center"/>
    </xf>
    <xf numFmtId="4" fontId="37" fillId="19" borderId="83" applyNumberFormat="0" applyProtection="0">
      <alignment horizontal="right" vertical="center"/>
    </xf>
    <xf numFmtId="4" fontId="37" fillId="19" borderId="83" applyNumberFormat="0" applyProtection="0">
      <alignment horizontal="right" vertical="center"/>
    </xf>
    <xf numFmtId="4" fontId="37" fillId="19" borderId="83" applyNumberFormat="0" applyProtection="0">
      <alignment horizontal="right" vertical="center"/>
    </xf>
    <xf numFmtId="4" fontId="63" fillId="19" borderId="72" applyNumberFormat="0" applyProtection="0">
      <alignment horizontal="right" vertical="center"/>
    </xf>
    <xf numFmtId="4" fontId="63" fillId="19" borderId="72" applyNumberFormat="0" applyProtection="0">
      <alignment horizontal="right" vertical="center"/>
    </xf>
    <xf numFmtId="4" fontId="63" fillId="19" borderId="72" applyNumberFormat="0" applyProtection="0">
      <alignment horizontal="right" vertical="center"/>
    </xf>
    <xf numFmtId="4" fontId="63" fillId="19" borderId="72" applyNumberFormat="0" applyProtection="0">
      <alignment horizontal="right" vertical="center"/>
    </xf>
    <xf numFmtId="4" fontId="63" fillId="19" borderId="72" applyNumberFormat="0" applyProtection="0">
      <alignment horizontal="right" vertical="center"/>
    </xf>
    <xf numFmtId="4" fontId="63" fillId="19" borderId="72" applyNumberFormat="0" applyProtection="0">
      <alignment horizontal="right" vertical="center"/>
    </xf>
    <xf numFmtId="4" fontId="63" fillId="19" borderId="72" applyNumberFormat="0" applyProtection="0">
      <alignment horizontal="right" vertical="center"/>
    </xf>
    <xf numFmtId="4" fontId="37" fillId="19" borderId="83" applyNumberFormat="0" applyProtection="0">
      <alignment horizontal="right" vertical="center"/>
    </xf>
    <xf numFmtId="4" fontId="37" fillId="19" borderId="83" applyNumberFormat="0" applyProtection="0">
      <alignment horizontal="right" vertical="center"/>
    </xf>
    <xf numFmtId="4" fontId="37" fillId="19" borderId="83" applyNumberFormat="0" applyProtection="0">
      <alignment horizontal="right" vertical="center"/>
    </xf>
    <xf numFmtId="4" fontId="37" fillId="19" borderId="83" applyNumberFormat="0" applyProtection="0">
      <alignment horizontal="right" vertical="center"/>
    </xf>
    <xf numFmtId="4" fontId="81" fillId="101" borderId="83" applyNumberFormat="0" applyProtection="0">
      <alignment horizontal="right" vertical="center"/>
    </xf>
    <xf numFmtId="4" fontId="81" fillId="101" borderId="83" applyNumberFormat="0" applyProtection="0">
      <alignment horizontal="right" vertical="center"/>
    </xf>
    <xf numFmtId="4" fontId="81" fillId="101" borderId="83" applyNumberFormat="0" applyProtection="0">
      <alignment horizontal="right" vertical="center"/>
    </xf>
    <xf numFmtId="4" fontId="81" fillId="101" borderId="83" applyNumberFormat="0" applyProtection="0">
      <alignment horizontal="right" vertical="center"/>
    </xf>
    <xf numFmtId="4" fontId="81" fillId="101" borderId="83" applyNumberFormat="0" applyProtection="0">
      <alignment horizontal="right" vertical="center"/>
    </xf>
    <xf numFmtId="4" fontId="81" fillId="101" borderId="83" applyNumberFormat="0" applyProtection="0">
      <alignment horizontal="right" vertical="center"/>
    </xf>
    <xf numFmtId="4" fontId="81" fillId="102" borderId="83" applyNumberFormat="0" applyProtection="0">
      <alignment horizontal="right" vertical="center"/>
    </xf>
    <xf numFmtId="4" fontId="63" fillId="18" borderId="72" applyNumberFormat="0" applyProtection="0">
      <alignment horizontal="right" vertical="center"/>
    </xf>
    <xf numFmtId="4" fontId="63" fillId="18" borderId="72" applyNumberFormat="0" applyProtection="0">
      <alignment horizontal="right" vertical="center"/>
    </xf>
    <xf numFmtId="4" fontId="63" fillId="18" borderId="72" applyNumberFormat="0" applyProtection="0">
      <alignment horizontal="right" vertical="center"/>
    </xf>
    <xf numFmtId="4" fontId="63" fillId="18" borderId="72" applyNumberFormat="0" applyProtection="0">
      <alignment horizontal="right" vertical="center"/>
    </xf>
    <xf numFmtId="4" fontId="63" fillId="18" borderId="72" applyNumberFormat="0" applyProtection="0">
      <alignment horizontal="right" vertical="center"/>
    </xf>
    <xf numFmtId="4" fontId="37" fillId="18" borderId="83" applyNumberFormat="0" applyProtection="0">
      <alignment horizontal="right" vertical="center"/>
    </xf>
    <xf numFmtId="4" fontId="37" fillId="18" borderId="83" applyNumberFormat="0" applyProtection="0">
      <alignment horizontal="right" vertical="center"/>
    </xf>
    <xf numFmtId="4" fontId="37" fillId="18" borderId="83" applyNumberFormat="0" applyProtection="0">
      <alignment horizontal="right" vertical="center"/>
    </xf>
    <xf numFmtId="4" fontId="37" fillId="18" borderId="83" applyNumberFormat="0" applyProtection="0">
      <alignment horizontal="right" vertical="center"/>
    </xf>
    <xf numFmtId="4" fontId="63" fillId="18" borderId="72" applyNumberFormat="0" applyProtection="0">
      <alignment horizontal="right" vertical="center"/>
    </xf>
    <xf numFmtId="4" fontId="63" fillId="18" borderId="72" applyNumberFormat="0" applyProtection="0">
      <alignment horizontal="right" vertical="center"/>
    </xf>
    <xf numFmtId="4" fontId="63" fillId="18" borderId="72" applyNumberFormat="0" applyProtection="0">
      <alignment horizontal="right" vertical="center"/>
    </xf>
    <xf numFmtId="4" fontId="63" fillId="18" borderId="72" applyNumberFormat="0" applyProtection="0">
      <alignment horizontal="right" vertical="center"/>
    </xf>
    <xf numFmtId="4" fontId="63" fillId="18" borderId="72" applyNumberFormat="0" applyProtection="0">
      <alignment horizontal="right" vertical="center"/>
    </xf>
    <xf numFmtId="4" fontId="63" fillId="18" borderId="72" applyNumberFormat="0" applyProtection="0">
      <alignment horizontal="right" vertical="center"/>
    </xf>
    <xf numFmtId="4" fontId="63" fillId="18" borderId="72" applyNumberFormat="0" applyProtection="0">
      <alignment horizontal="right" vertical="center"/>
    </xf>
    <xf numFmtId="4" fontId="37" fillId="18" borderId="83" applyNumberFormat="0" applyProtection="0">
      <alignment horizontal="right" vertical="center"/>
    </xf>
    <xf numFmtId="4" fontId="37" fillId="18" borderId="83" applyNumberFormat="0" applyProtection="0">
      <alignment horizontal="right" vertical="center"/>
    </xf>
    <xf numFmtId="4" fontId="37" fillId="18" borderId="83" applyNumberFormat="0" applyProtection="0">
      <alignment horizontal="right" vertical="center"/>
    </xf>
    <xf numFmtId="4" fontId="37" fillId="18" borderId="83" applyNumberFormat="0" applyProtection="0">
      <alignment horizontal="right" vertical="center"/>
    </xf>
    <xf numFmtId="4" fontId="81" fillId="102" borderId="83" applyNumberFormat="0" applyProtection="0">
      <alignment horizontal="right" vertical="center"/>
    </xf>
    <xf numFmtId="4" fontId="81" fillId="102" borderId="83" applyNumberFormat="0" applyProtection="0">
      <alignment horizontal="right" vertical="center"/>
    </xf>
    <xf numFmtId="4" fontId="81" fillId="102" borderId="83" applyNumberFormat="0" applyProtection="0">
      <alignment horizontal="right" vertical="center"/>
    </xf>
    <xf numFmtId="4" fontId="81" fillId="102" borderId="83" applyNumberFormat="0" applyProtection="0">
      <alignment horizontal="right" vertical="center"/>
    </xf>
    <xf numFmtId="4" fontId="81" fillId="102" borderId="83" applyNumberFormat="0" applyProtection="0">
      <alignment horizontal="right" vertical="center"/>
    </xf>
    <xf numFmtId="4" fontId="81" fillId="102" borderId="83" applyNumberFormat="0" applyProtection="0">
      <alignment horizontal="right" vertical="center"/>
    </xf>
    <xf numFmtId="4" fontId="81" fillId="103" borderId="83" applyNumberFormat="0" applyProtection="0">
      <alignment horizontal="right" vertical="center"/>
    </xf>
    <xf numFmtId="4" fontId="63" fillId="104" borderId="72" applyNumberFormat="0" applyProtection="0">
      <alignment horizontal="right" vertical="center"/>
    </xf>
    <xf numFmtId="4" fontId="63" fillId="104" borderId="72" applyNumberFormat="0" applyProtection="0">
      <alignment horizontal="right" vertical="center"/>
    </xf>
    <xf numFmtId="4" fontId="63" fillId="104" borderId="72" applyNumberFormat="0" applyProtection="0">
      <alignment horizontal="right" vertical="center"/>
    </xf>
    <xf numFmtId="4" fontId="63" fillId="104" borderId="72" applyNumberFormat="0" applyProtection="0">
      <alignment horizontal="right" vertical="center"/>
    </xf>
    <xf numFmtId="4" fontId="63" fillId="104" borderId="72" applyNumberFormat="0" applyProtection="0">
      <alignment horizontal="right" vertical="center"/>
    </xf>
    <xf numFmtId="4" fontId="37" fillId="104" borderId="83" applyNumberFormat="0" applyProtection="0">
      <alignment horizontal="right" vertical="center"/>
    </xf>
    <xf numFmtId="4" fontId="37" fillId="104" borderId="83" applyNumberFormat="0" applyProtection="0">
      <alignment horizontal="right" vertical="center"/>
    </xf>
    <xf numFmtId="4" fontId="37" fillId="104" borderId="83" applyNumberFormat="0" applyProtection="0">
      <alignment horizontal="right" vertical="center"/>
    </xf>
    <xf numFmtId="4" fontId="37" fillId="104" borderId="83" applyNumberFormat="0" applyProtection="0">
      <alignment horizontal="right" vertical="center"/>
    </xf>
    <xf numFmtId="4" fontId="63" fillId="104" borderId="72" applyNumberFormat="0" applyProtection="0">
      <alignment horizontal="right" vertical="center"/>
    </xf>
    <xf numFmtId="4" fontId="63" fillId="104" borderId="72" applyNumberFormat="0" applyProtection="0">
      <alignment horizontal="right" vertical="center"/>
    </xf>
    <xf numFmtId="4" fontId="63" fillId="104" borderId="72" applyNumberFormat="0" applyProtection="0">
      <alignment horizontal="right" vertical="center"/>
    </xf>
    <xf numFmtId="4" fontId="63" fillId="104" borderId="72" applyNumberFormat="0" applyProtection="0">
      <alignment horizontal="right" vertical="center"/>
    </xf>
    <xf numFmtId="4" fontId="63" fillId="104" borderId="72" applyNumberFormat="0" applyProtection="0">
      <alignment horizontal="right" vertical="center"/>
    </xf>
    <xf numFmtId="4" fontId="63" fillId="104" borderId="72" applyNumberFormat="0" applyProtection="0">
      <alignment horizontal="right" vertical="center"/>
    </xf>
    <xf numFmtId="4" fontId="63" fillId="104" borderId="72" applyNumberFormat="0" applyProtection="0">
      <alignment horizontal="right" vertical="center"/>
    </xf>
    <xf numFmtId="4" fontId="37" fillId="104" borderId="83" applyNumberFormat="0" applyProtection="0">
      <alignment horizontal="right" vertical="center"/>
    </xf>
    <xf numFmtId="4" fontId="37" fillId="104" borderId="83" applyNumberFormat="0" applyProtection="0">
      <alignment horizontal="right" vertical="center"/>
    </xf>
    <xf numFmtId="4" fontId="37" fillId="104" borderId="83" applyNumberFormat="0" applyProtection="0">
      <alignment horizontal="right" vertical="center"/>
    </xf>
    <xf numFmtId="4" fontId="37" fillId="104" borderId="83" applyNumberFormat="0" applyProtection="0">
      <alignment horizontal="right" vertical="center"/>
    </xf>
    <xf numFmtId="4" fontId="81" fillId="103" borderId="83" applyNumberFormat="0" applyProtection="0">
      <alignment horizontal="right" vertical="center"/>
    </xf>
    <xf numFmtId="4" fontId="81" fillId="103" borderId="83" applyNumberFormat="0" applyProtection="0">
      <alignment horizontal="right" vertical="center"/>
    </xf>
    <xf numFmtId="4" fontId="81" fillId="103" borderId="83" applyNumberFormat="0" applyProtection="0">
      <alignment horizontal="right" vertical="center"/>
    </xf>
    <xf numFmtId="4" fontId="81" fillId="103" borderId="83" applyNumberFormat="0" applyProtection="0">
      <alignment horizontal="right" vertical="center"/>
    </xf>
    <xf numFmtId="4" fontId="81" fillId="103" borderId="83" applyNumberFormat="0" applyProtection="0">
      <alignment horizontal="right" vertical="center"/>
    </xf>
    <xf numFmtId="4" fontId="81" fillId="103" borderId="83" applyNumberFormat="0" applyProtection="0">
      <alignment horizontal="right" vertical="center"/>
    </xf>
    <xf numFmtId="4" fontId="81" fillId="105" borderId="83" applyNumberFormat="0" applyProtection="0">
      <alignment horizontal="right" vertical="center"/>
    </xf>
    <xf numFmtId="4" fontId="63" fillId="10" borderId="72" applyNumberFormat="0" applyProtection="0">
      <alignment horizontal="right" vertical="center"/>
    </xf>
    <xf numFmtId="4" fontId="63" fillId="10" borderId="72" applyNumberFormat="0" applyProtection="0">
      <alignment horizontal="right" vertical="center"/>
    </xf>
    <xf numFmtId="4" fontId="63" fillId="10" borderId="72" applyNumberFormat="0" applyProtection="0">
      <alignment horizontal="right" vertical="center"/>
    </xf>
    <xf numFmtId="4" fontId="63" fillId="10" borderId="72" applyNumberFormat="0" applyProtection="0">
      <alignment horizontal="right" vertical="center"/>
    </xf>
    <xf numFmtId="4" fontId="63" fillId="10" borderId="72" applyNumberFormat="0" applyProtection="0">
      <alignment horizontal="right" vertical="center"/>
    </xf>
    <xf numFmtId="4" fontId="37" fillId="10" borderId="83" applyNumberFormat="0" applyProtection="0">
      <alignment horizontal="right" vertical="center"/>
    </xf>
    <xf numFmtId="4" fontId="37" fillId="10" borderId="83" applyNumberFormat="0" applyProtection="0">
      <alignment horizontal="right" vertical="center"/>
    </xf>
    <xf numFmtId="4" fontId="37" fillId="10" borderId="83" applyNumberFormat="0" applyProtection="0">
      <alignment horizontal="right" vertical="center"/>
    </xf>
    <xf numFmtId="4" fontId="37" fillId="10" borderId="83" applyNumberFormat="0" applyProtection="0">
      <alignment horizontal="right" vertical="center"/>
    </xf>
    <xf numFmtId="4" fontId="63" fillId="10" borderId="72" applyNumberFormat="0" applyProtection="0">
      <alignment horizontal="right" vertical="center"/>
    </xf>
    <xf numFmtId="4" fontId="63" fillId="10" borderId="72" applyNumberFormat="0" applyProtection="0">
      <alignment horizontal="right" vertical="center"/>
    </xf>
    <xf numFmtId="4" fontId="63" fillId="10" borderId="72" applyNumberFormat="0" applyProtection="0">
      <alignment horizontal="right" vertical="center"/>
    </xf>
    <xf numFmtId="4" fontId="63" fillId="10" borderId="72" applyNumberFormat="0" applyProtection="0">
      <alignment horizontal="right" vertical="center"/>
    </xf>
    <xf numFmtId="4" fontId="63" fillId="10" borderId="72" applyNumberFormat="0" applyProtection="0">
      <alignment horizontal="right" vertical="center"/>
    </xf>
    <xf numFmtId="4" fontId="63" fillId="10" borderId="72" applyNumberFormat="0" applyProtection="0">
      <alignment horizontal="right" vertical="center"/>
    </xf>
    <xf numFmtId="4" fontId="63" fillId="10" borderId="72" applyNumberFormat="0" applyProtection="0">
      <alignment horizontal="right" vertical="center"/>
    </xf>
    <xf numFmtId="4" fontId="37" fillId="10" borderId="83" applyNumberFormat="0" applyProtection="0">
      <alignment horizontal="right" vertical="center"/>
    </xf>
    <xf numFmtId="4" fontId="37" fillId="10" borderId="83" applyNumberFormat="0" applyProtection="0">
      <alignment horizontal="right" vertical="center"/>
    </xf>
    <xf numFmtId="4" fontId="37" fillId="10" borderId="83" applyNumberFormat="0" applyProtection="0">
      <alignment horizontal="right" vertical="center"/>
    </xf>
    <xf numFmtId="4" fontId="37" fillId="10" borderId="83" applyNumberFormat="0" applyProtection="0">
      <alignment horizontal="right" vertical="center"/>
    </xf>
    <xf numFmtId="4" fontId="81" fillId="105" borderId="83" applyNumberFormat="0" applyProtection="0">
      <alignment horizontal="right" vertical="center"/>
    </xf>
    <xf numFmtId="4" fontId="81" fillId="105" borderId="83" applyNumberFormat="0" applyProtection="0">
      <alignment horizontal="right" vertical="center"/>
    </xf>
    <xf numFmtId="4" fontId="81" fillId="105" borderId="83" applyNumberFormat="0" applyProtection="0">
      <alignment horizontal="right" vertical="center"/>
    </xf>
    <xf numFmtId="4" fontId="81" fillId="105" borderId="83" applyNumberFormat="0" applyProtection="0">
      <alignment horizontal="right" vertical="center"/>
    </xf>
    <xf numFmtId="4" fontId="81" fillId="105" borderId="83" applyNumberFormat="0" applyProtection="0">
      <alignment horizontal="right" vertical="center"/>
    </xf>
    <xf numFmtId="4" fontId="81" fillId="105" borderId="83" applyNumberFormat="0" applyProtection="0">
      <alignment horizontal="right" vertical="center"/>
    </xf>
    <xf numFmtId="4" fontId="88" fillId="106" borderId="85" applyNumberFormat="0" applyProtection="0">
      <alignment horizontal="left" vertical="center" indent="1"/>
    </xf>
    <xf numFmtId="4" fontId="88" fillId="106" borderId="85" applyNumberFormat="0" applyProtection="0">
      <alignment horizontal="left" vertical="center" indent="1"/>
    </xf>
    <xf numFmtId="4" fontId="88" fillId="106" borderId="85" applyNumberFormat="0" applyProtection="0">
      <alignment horizontal="left" vertical="center" indent="1"/>
    </xf>
    <xf numFmtId="4" fontId="88" fillId="106" borderId="85" applyNumberFormat="0" applyProtection="0">
      <alignment horizontal="left" vertical="center" indent="1"/>
    </xf>
    <xf numFmtId="4" fontId="88" fillId="106" borderId="85" applyNumberFormat="0" applyProtection="0">
      <alignment horizontal="left" vertical="center" indent="1"/>
    </xf>
    <xf numFmtId="4" fontId="114" fillId="107" borderId="85" applyNumberFormat="0" applyProtection="0">
      <alignment horizontal="left" vertical="center" indent="1"/>
    </xf>
    <xf numFmtId="4" fontId="114" fillId="107" borderId="85" applyNumberFormat="0" applyProtection="0">
      <alignment horizontal="left" vertical="center" indent="1"/>
    </xf>
    <xf numFmtId="4" fontId="88" fillId="108" borderId="86" applyNumberFormat="0" applyProtection="0">
      <alignment horizontal="left" vertical="center" indent="1"/>
    </xf>
    <xf numFmtId="4" fontId="88" fillId="108" borderId="87" applyNumberFormat="0" applyProtection="0">
      <alignment horizontal="left" vertical="center" indent="1"/>
    </xf>
    <xf numFmtId="4" fontId="88" fillId="108" borderId="87" applyNumberFormat="0" applyProtection="0">
      <alignment horizontal="left" vertical="center" indent="1"/>
    </xf>
    <xf numFmtId="4" fontId="88" fillId="106" borderId="85" applyNumberFormat="0" applyProtection="0">
      <alignment horizontal="left" vertical="center" indent="1"/>
    </xf>
    <xf numFmtId="4" fontId="88" fillId="106" borderId="85" applyNumberFormat="0" applyProtection="0">
      <alignment horizontal="left" vertical="center" indent="1"/>
    </xf>
    <xf numFmtId="4" fontId="88" fillId="109" borderId="0" applyNumberFormat="0" applyProtection="0">
      <alignment horizontal="left" vertical="center" indent="1"/>
    </xf>
    <xf numFmtId="4" fontId="88" fillId="109" borderId="0" applyNumberFormat="0" applyProtection="0">
      <alignment horizontal="left" vertical="center" indent="1"/>
    </xf>
    <xf numFmtId="4" fontId="88" fillId="109" borderId="0" applyNumberFormat="0" applyProtection="0">
      <alignment horizontal="left" vertical="center" indent="1"/>
    </xf>
    <xf numFmtId="4" fontId="37" fillId="81" borderId="0" applyNumberFormat="0" applyProtection="0">
      <alignment horizontal="left" vertical="center" indent="1"/>
    </xf>
    <xf numFmtId="4" fontId="37" fillId="81" borderId="0" applyNumberFormat="0" applyProtection="0">
      <alignment horizontal="left" vertical="center" indent="1"/>
    </xf>
    <xf numFmtId="4" fontId="88" fillId="81" borderId="0" applyNumberFormat="0" applyProtection="0">
      <alignment horizontal="left" vertical="center" indent="1"/>
    </xf>
    <xf numFmtId="4" fontId="88" fillId="109" borderId="0" applyNumberFormat="0" applyProtection="0">
      <alignment horizontal="left" vertical="center" indent="1"/>
    </xf>
    <xf numFmtId="4" fontId="88" fillId="94" borderId="0" applyNumberFormat="0" applyProtection="0">
      <alignment horizontal="left" vertical="center" indent="1"/>
    </xf>
    <xf numFmtId="4" fontId="88" fillId="93" borderId="0" applyNumberFormat="0" applyProtection="0">
      <alignment horizontal="left" vertical="center" indent="1"/>
    </xf>
    <xf numFmtId="4" fontId="36" fillId="110" borderId="84" applyNumberFormat="0" applyProtection="0">
      <alignment horizontal="left" vertical="center" indent="1"/>
    </xf>
    <xf numFmtId="4" fontId="36" fillId="110" borderId="84" applyNumberFormat="0" applyProtection="0">
      <alignment horizontal="left" vertical="center" indent="1"/>
    </xf>
    <xf numFmtId="4" fontId="36" fillId="110" borderId="84" applyNumberFormat="0" applyProtection="0">
      <alignment horizontal="left" vertical="center" indent="1"/>
    </xf>
    <xf numFmtId="4" fontId="88" fillId="94" borderId="0" applyNumberFormat="0" applyProtection="0">
      <alignment horizontal="left" vertical="center" indent="1"/>
    </xf>
    <xf numFmtId="4" fontId="88" fillId="93" borderId="0" applyNumberFormat="0" applyProtection="0">
      <alignment horizontal="left" vertical="center" indent="1"/>
    </xf>
    <xf numFmtId="4" fontId="88" fillId="94" borderId="0" applyNumberFormat="0" applyProtection="0">
      <alignment horizontal="left" vertical="center" indent="1"/>
    </xf>
    <xf numFmtId="4" fontId="81" fillId="109" borderId="83" applyNumberFormat="0" applyProtection="0">
      <alignment horizontal="right" vertical="center"/>
    </xf>
    <xf numFmtId="4" fontId="63" fillId="111" borderId="72" applyNumberFormat="0" applyProtection="0">
      <alignment horizontal="right" vertical="center"/>
    </xf>
    <xf numFmtId="4" fontId="63" fillId="111" borderId="72" applyNumberFormat="0" applyProtection="0">
      <alignment horizontal="right" vertical="center"/>
    </xf>
    <xf numFmtId="4" fontId="63" fillId="111" borderId="72" applyNumberFormat="0" applyProtection="0">
      <alignment horizontal="right" vertical="center"/>
    </xf>
    <xf numFmtId="4" fontId="63" fillId="111" borderId="72" applyNumberFormat="0" applyProtection="0">
      <alignment horizontal="right" vertical="center"/>
    </xf>
    <xf numFmtId="4" fontId="63" fillId="111" borderId="72" applyNumberFormat="0" applyProtection="0">
      <alignment horizontal="right" vertical="center"/>
    </xf>
    <xf numFmtId="4" fontId="37" fillId="111" borderId="83" applyNumberFormat="0" applyProtection="0">
      <alignment horizontal="right" vertical="center"/>
    </xf>
    <xf numFmtId="4" fontId="37" fillId="111" borderId="83" applyNumberFormat="0" applyProtection="0">
      <alignment horizontal="right" vertical="center"/>
    </xf>
    <xf numFmtId="4" fontId="37" fillId="111" borderId="83" applyNumberFormat="0" applyProtection="0">
      <alignment horizontal="right" vertical="center"/>
    </xf>
    <xf numFmtId="4" fontId="37" fillId="111" borderId="83" applyNumberFormat="0" applyProtection="0">
      <alignment horizontal="right" vertical="center"/>
    </xf>
    <xf numFmtId="4" fontId="63" fillId="111" borderId="72" applyNumberFormat="0" applyProtection="0">
      <alignment horizontal="right" vertical="center"/>
    </xf>
    <xf numFmtId="4" fontId="63" fillId="111" borderId="72" applyNumberFormat="0" applyProtection="0">
      <alignment horizontal="right" vertical="center"/>
    </xf>
    <xf numFmtId="4" fontId="63" fillId="111" borderId="72" applyNumberFormat="0" applyProtection="0">
      <alignment horizontal="right" vertical="center"/>
    </xf>
    <xf numFmtId="4" fontId="63" fillId="111" borderId="72" applyNumberFormat="0" applyProtection="0">
      <alignment horizontal="right" vertical="center"/>
    </xf>
    <xf numFmtId="4" fontId="63" fillId="111" borderId="72" applyNumberFormat="0" applyProtection="0">
      <alignment horizontal="right" vertical="center"/>
    </xf>
    <xf numFmtId="4" fontId="63" fillId="111" borderId="72" applyNumberFormat="0" applyProtection="0">
      <alignment horizontal="right" vertical="center"/>
    </xf>
    <xf numFmtId="4" fontId="63" fillId="111" borderId="72" applyNumberFormat="0" applyProtection="0">
      <alignment horizontal="right" vertical="center"/>
    </xf>
    <xf numFmtId="4" fontId="37" fillId="111" borderId="83" applyNumberFormat="0" applyProtection="0">
      <alignment horizontal="right" vertical="center"/>
    </xf>
    <xf numFmtId="4" fontId="37" fillId="111" borderId="83" applyNumberFormat="0" applyProtection="0">
      <alignment horizontal="right" vertical="center"/>
    </xf>
    <xf numFmtId="4" fontId="37" fillId="111" borderId="83" applyNumberFormat="0" applyProtection="0">
      <alignment horizontal="right" vertical="center"/>
    </xf>
    <xf numFmtId="4" fontId="37" fillId="111" borderId="83" applyNumberFormat="0" applyProtection="0">
      <alignment horizontal="right" vertical="center"/>
    </xf>
    <xf numFmtId="4" fontId="81" fillId="109" borderId="83" applyNumberFormat="0" applyProtection="0">
      <alignment horizontal="right" vertical="center"/>
    </xf>
    <xf numFmtId="4" fontId="81" fillId="109" borderId="83" applyNumberFormat="0" applyProtection="0">
      <alignment horizontal="right" vertical="center"/>
    </xf>
    <xf numFmtId="4" fontId="81" fillId="109" borderId="83" applyNumberFormat="0" applyProtection="0">
      <alignment horizontal="right" vertical="center"/>
    </xf>
    <xf numFmtId="4" fontId="81" fillId="109" borderId="83" applyNumberFormat="0" applyProtection="0">
      <alignment horizontal="right" vertical="center"/>
    </xf>
    <xf numFmtId="4" fontId="81" fillId="109" borderId="83" applyNumberFormat="0" applyProtection="0">
      <alignment horizontal="right" vertical="center"/>
    </xf>
    <xf numFmtId="4" fontId="81" fillId="109" borderId="83" applyNumberFormat="0" applyProtection="0">
      <alignment horizontal="right" vertical="center"/>
    </xf>
    <xf numFmtId="4" fontId="126" fillId="112" borderId="0">
      <alignment horizontal="left" vertical="center" indent="1"/>
    </xf>
    <xf numFmtId="4" fontId="37" fillId="109" borderId="0" applyNumberFormat="0" applyProtection="0">
      <alignment horizontal="left" vertical="center" indent="1"/>
    </xf>
    <xf numFmtId="4" fontId="37" fillId="109" borderId="0" applyNumberFormat="0" applyProtection="0">
      <alignment horizontal="left" vertical="center" indent="1"/>
    </xf>
    <xf numFmtId="4" fontId="37" fillId="109" borderId="0" applyNumberFormat="0" applyProtection="0">
      <alignment horizontal="left" vertical="center" indent="1"/>
    </xf>
    <xf numFmtId="4" fontId="63" fillId="113" borderId="84" applyNumberFormat="0" applyProtection="0">
      <alignment horizontal="left" vertical="center" indent="1"/>
    </xf>
    <xf numFmtId="4" fontId="63" fillId="113" borderId="84" applyNumberFormat="0" applyProtection="0">
      <alignment horizontal="left" vertical="center" indent="1"/>
    </xf>
    <xf numFmtId="4" fontId="37" fillId="0" borderId="0" applyNumberFormat="0" applyProtection="0">
      <alignment horizontal="left" vertical="center" indent="1"/>
    </xf>
    <xf numFmtId="4" fontId="37" fillId="0" borderId="0" applyNumberFormat="0" applyProtection="0">
      <alignment horizontal="left" vertical="center" indent="1"/>
    </xf>
    <xf numFmtId="4" fontId="63" fillId="113" borderId="84" applyNumberFormat="0" applyProtection="0">
      <alignment horizontal="left" vertical="center" indent="1"/>
    </xf>
    <xf numFmtId="4" fontId="127" fillId="24" borderId="0" applyNumberFormat="0" applyProtection="0">
      <alignment horizontal="left" vertical="center" indent="1"/>
    </xf>
    <xf numFmtId="4" fontId="127" fillId="24" borderId="15" applyNumberFormat="0" applyProtection="0">
      <alignment horizontal="left" vertical="center" indent="1"/>
    </xf>
    <xf numFmtId="4" fontId="127" fillId="24" borderId="15" applyNumberFormat="0" applyProtection="0">
      <alignment horizontal="left" vertical="center" indent="1"/>
    </xf>
    <xf numFmtId="4" fontId="127" fillId="24" borderId="15" applyNumberFormat="0" applyProtection="0">
      <alignment horizontal="left" vertical="center" indent="1"/>
    </xf>
    <xf numFmtId="4" fontId="127" fillId="24" borderId="15" applyNumberFormat="0" applyProtection="0">
      <alignment horizontal="left" vertical="center" indent="1"/>
    </xf>
    <xf numFmtId="4" fontId="127" fillId="24" borderId="15" applyNumberFormat="0" applyProtection="0">
      <alignment horizontal="left" vertical="center" indent="1"/>
    </xf>
    <xf numFmtId="4" fontId="127" fillId="24" borderId="15" applyNumberFormat="0" applyProtection="0">
      <alignment horizontal="left" vertical="center" indent="1"/>
    </xf>
    <xf numFmtId="4" fontId="127" fillId="24" borderId="0" applyNumberFormat="0" applyProtection="0">
      <alignment horizontal="left" vertical="center" indent="1"/>
    </xf>
    <xf numFmtId="4" fontId="37" fillId="109" borderId="0" applyNumberFormat="0" applyProtection="0">
      <alignment horizontal="left" vertical="center" indent="1"/>
    </xf>
    <xf numFmtId="4" fontId="37" fillId="94" borderId="0" applyNumberFormat="0" applyProtection="0">
      <alignment horizontal="left" vertical="center" indent="1"/>
    </xf>
    <xf numFmtId="4" fontId="37" fillId="94" borderId="0" applyNumberFormat="0" applyProtection="0">
      <alignment horizontal="left" vertical="center" indent="1"/>
    </xf>
    <xf numFmtId="4" fontId="37" fillId="94" borderId="0" applyNumberFormat="0" applyProtection="0">
      <alignment horizontal="left" vertical="center" indent="1"/>
    </xf>
    <xf numFmtId="4" fontId="63" fillId="111" borderId="84" applyNumberFormat="0" applyProtection="0">
      <alignment horizontal="left" vertical="center" indent="1"/>
    </xf>
    <xf numFmtId="4" fontId="63" fillId="111" borderId="84" applyNumberFormat="0" applyProtection="0">
      <alignment horizontal="left" vertical="center" indent="1"/>
    </xf>
    <xf numFmtId="4" fontId="37" fillId="24" borderId="15" applyNumberFormat="0" applyProtection="0">
      <alignment horizontal="left" vertical="center" indent="1"/>
    </xf>
    <xf numFmtId="4" fontId="37" fillId="24" borderId="15" applyNumberFormat="0" applyProtection="0">
      <alignment horizontal="left" vertical="center" indent="1"/>
    </xf>
    <xf numFmtId="4" fontId="37" fillId="24" borderId="15" applyNumberFormat="0" applyProtection="0">
      <alignment horizontal="left" vertical="center" indent="1"/>
    </xf>
    <xf numFmtId="4" fontId="37" fillId="24" borderId="15" applyNumberFormat="0" applyProtection="0">
      <alignment horizontal="left" vertical="center" indent="1"/>
    </xf>
    <xf numFmtId="4" fontId="37" fillId="24" borderId="15" applyNumberFormat="0" applyProtection="0">
      <alignment horizontal="left" vertical="center" indent="1"/>
    </xf>
    <xf numFmtId="4" fontId="37" fillId="24" borderId="15" applyNumberFormat="0" applyProtection="0">
      <alignment horizontal="left" vertical="center" indent="1"/>
    </xf>
    <xf numFmtId="4" fontId="37" fillId="24" borderId="15" applyNumberFormat="0" applyProtection="0">
      <alignment horizontal="left" vertical="center" indent="1"/>
    </xf>
    <xf numFmtId="4" fontId="37" fillId="24" borderId="15" applyNumberFormat="0" applyProtection="0">
      <alignment horizontal="left" vertical="center" indent="1"/>
    </xf>
    <xf numFmtId="4" fontId="37" fillId="24" borderId="15" applyNumberFormat="0" applyProtection="0">
      <alignment horizontal="left" vertical="center" indent="1"/>
    </xf>
    <xf numFmtId="4" fontId="37" fillId="24" borderId="15" applyNumberFormat="0" applyProtection="0">
      <alignment horizontal="left" vertical="center" indent="1"/>
    </xf>
    <xf numFmtId="4" fontId="37" fillId="24" borderId="15" applyNumberFormat="0" applyProtection="0">
      <alignment horizontal="left" vertical="center" indent="1"/>
    </xf>
    <xf numFmtId="4" fontId="37" fillId="24" borderId="15" applyNumberFormat="0" applyProtection="0">
      <alignment horizontal="left" vertical="center" indent="1"/>
    </xf>
    <xf numFmtId="4" fontId="37" fillId="24" borderId="15" applyNumberFormat="0" applyProtection="0">
      <alignment horizontal="left" vertical="center" indent="1"/>
    </xf>
    <xf numFmtId="4" fontId="37" fillId="24" borderId="15" applyNumberFormat="0" applyProtection="0">
      <alignment horizontal="left" vertical="center" indent="1"/>
    </xf>
    <xf numFmtId="4" fontId="37" fillId="24" borderId="15" applyNumberFormat="0" applyProtection="0">
      <alignment horizontal="left" vertical="center" indent="1"/>
    </xf>
    <xf numFmtId="4" fontId="37" fillId="24" borderId="15" applyNumberFormat="0" applyProtection="0">
      <alignment horizontal="left" vertical="center" indent="1"/>
    </xf>
    <xf numFmtId="4" fontId="37" fillId="24" borderId="15" applyNumberFormat="0" applyProtection="0">
      <alignment horizontal="left" vertical="center" indent="1"/>
    </xf>
    <xf numFmtId="4" fontId="37" fillId="24" borderId="15" applyNumberFormat="0" applyProtection="0">
      <alignment horizontal="left" vertical="center" indent="1"/>
    </xf>
    <xf numFmtId="4" fontId="37" fillId="24" borderId="15" applyNumberFormat="0" applyProtection="0">
      <alignment horizontal="left" vertical="center" indent="1"/>
    </xf>
    <xf numFmtId="4" fontId="37" fillId="24" borderId="15" applyNumberFormat="0" applyProtection="0">
      <alignment horizontal="left" vertical="center" indent="1"/>
    </xf>
    <xf numFmtId="4" fontId="37" fillId="24" borderId="15" applyNumberFormat="0" applyProtection="0">
      <alignment horizontal="left" vertical="center" indent="1"/>
    </xf>
    <xf numFmtId="4" fontId="37" fillId="24" borderId="15" applyNumberFormat="0" applyProtection="0">
      <alignment horizontal="left" vertical="center" indent="1"/>
    </xf>
    <xf numFmtId="4" fontId="37" fillId="0" borderId="0" applyNumberFormat="0" applyProtection="0">
      <alignment horizontal="left" vertical="center" indent="1"/>
    </xf>
    <xf numFmtId="4" fontId="37" fillId="0" borderId="0" applyNumberFormat="0" applyProtection="0">
      <alignment horizontal="left" vertical="center" indent="1"/>
    </xf>
    <xf numFmtId="4" fontId="37" fillId="24" borderId="15" applyNumberFormat="0" applyProtection="0">
      <alignment horizontal="left" vertical="center" indent="1"/>
    </xf>
    <xf numFmtId="4" fontId="37" fillId="24" borderId="15" applyNumberFormat="0" applyProtection="0">
      <alignment horizontal="left" vertical="center" indent="1"/>
    </xf>
    <xf numFmtId="4" fontId="37" fillId="94" borderId="0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24" borderId="0"/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114" borderId="69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63" fillId="20" borderId="72" applyNumberFormat="0" applyProtection="0">
      <alignment horizontal="left" vertical="center" indent="1"/>
    </xf>
    <xf numFmtId="0" fontId="63" fillId="20" borderId="72" applyNumberFormat="0" applyProtection="0">
      <alignment horizontal="left" vertical="center" indent="1"/>
    </xf>
    <xf numFmtId="0" fontId="63" fillId="20" borderId="72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24" borderId="0"/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114" borderId="69" applyNumberFormat="0" applyProtection="0">
      <alignment horizontal="left" vertical="center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63" fillId="110" borderId="83" applyNumberFormat="0" applyProtection="0">
      <alignment horizontal="left" vertical="top" indent="1"/>
    </xf>
    <xf numFmtId="0" fontId="63" fillId="110" borderId="83" applyNumberFormat="0" applyProtection="0">
      <alignment horizontal="left" vertical="top" indent="1"/>
    </xf>
    <xf numFmtId="0" fontId="63" fillId="110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24" borderId="0"/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93" borderId="69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63" fillId="116" borderId="72" applyNumberFormat="0" applyProtection="0">
      <alignment horizontal="left" vertical="center" indent="1"/>
    </xf>
    <xf numFmtId="0" fontId="63" fillId="116" borderId="72" applyNumberFormat="0" applyProtection="0">
      <alignment horizontal="left" vertical="center" indent="1"/>
    </xf>
    <xf numFmtId="0" fontId="63" fillId="116" borderId="72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24" borderId="0"/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93" borderId="69" applyNumberFormat="0" applyProtection="0">
      <alignment horizontal="left" vertical="center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63" fillId="111" borderId="83" applyNumberFormat="0" applyProtection="0">
      <alignment horizontal="left" vertical="top" indent="1"/>
    </xf>
    <xf numFmtId="0" fontId="63" fillId="111" borderId="83" applyNumberFormat="0" applyProtection="0">
      <alignment horizontal="left" vertical="top" indent="1"/>
    </xf>
    <xf numFmtId="0" fontId="63" fillId="111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24" borderId="0"/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81" borderId="69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63" fillId="8" borderId="72" applyNumberFormat="0" applyProtection="0">
      <alignment horizontal="left" vertical="center" indent="1"/>
    </xf>
    <xf numFmtId="0" fontId="63" fillId="8" borderId="72" applyNumberFormat="0" applyProtection="0">
      <alignment horizontal="left" vertical="center" indent="1"/>
    </xf>
    <xf numFmtId="0" fontId="63" fillId="8" borderId="72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24" borderId="0"/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81" borderId="69" applyNumberFormat="0" applyProtection="0">
      <alignment horizontal="left" vertical="center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63" fillId="8" borderId="83" applyNumberFormat="0" applyProtection="0">
      <alignment horizontal="left" vertical="top" indent="1"/>
    </xf>
    <xf numFmtId="0" fontId="63" fillId="8" borderId="83" applyNumberFormat="0" applyProtection="0">
      <alignment horizontal="left" vertical="top" indent="1"/>
    </xf>
    <xf numFmtId="0" fontId="63" fillId="8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24" borderId="0"/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79" borderId="69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63" fillId="113" borderId="72" applyNumberFormat="0" applyProtection="0">
      <alignment horizontal="left" vertical="center" indent="1"/>
    </xf>
    <xf numFmtId="0" fontId="63" fillId="113" borderId="72" applyNumberFormat="0" applyProtection="0">
      <alignment horizontal="left" vertical="center" indent="1"/>
    </xf>
    <xf numFmtId="0" fontId="63" fillId="113" borderId="72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24" borderId="0"/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79" borderId="69" applyNumberFormat="0" applyProtection="0">
      <alignment horizontal="left" vertical="center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63" fillId="113" borderId="83" applyNumberFormat="0" applyProtection="0">
      <alignment horizontal="left" vertical="top" indent="1"/>
    </xf>
    <xf numFmtId="0" fontId="63" fillId="113" borderId="83" applyNumberFormat="0" applyProtection="0">
      <alignment horizontal="left" vertical="top" indent="1"/>
    </xf>
    <xf numFmtId="0" fontId="63" fillId="113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36" fillId="0" borderId="0"/>
    <xf numFmtId="0" fontId="63" fillId="118" borderId="88" applyNumberFormat="0">
      <protection locked="0"/>
    </xf>
    <xf numFmtId="0" fontId="63" fillId="118" borderId="88" applyNumberFormat="0">
      <protection locked="0"/>
    </xf>
    <xf numFmtId="0" fontId="36" fillId="24" borderId="0"/>
    <xf numFmtId="0" fontId="129" fillId="110" borderId="89" applyBorder="0"/>
    <xf numFmtId="0" fontId="129" fillId="110" borderId="89" applyBorder="0"/>
    <xf numFmtId="0" fontId="129" fillId="110" borderId="89" applyBorder="0"/>
    <xf numFmtId="0" fontId="129" fillId="110" borderId="89" applyBorder="0"/>
    <xf numFmtId="0" fontId="129" fillId="110" borderId="89" applyBorder="0"/>
    <xf numFmtId="0" fontId="129" fillId="110" borderId="89" applyBorder="0"/>
    <xf numFmtId="0" fontId="129" fillId="110" borderId="89" applyBorder="0"/>
    <xf numFmtId="0" fontId="129" fillId="110" borderId="89" applyBorder="0"/>
    <xf numFmtId="4" fontId="81" fillId="117" borderId="83" applyNumberFormat="0" applyProtection="0">
      <alignment vertical="center"/>
    </xf>
    <xf numFmtId="4" fontId="130" fillId="23" borderId="83" applyNumberFormat="0" applyProtection="0">
      <alignment vertical="center"/>
    </xf>
    <xf numFmtId="4" fontId="37" fillId="87" borderId="83" applyNumberFormat="0" applyProtection="0">
      <alignment vertical="center"/>
    </xf>
    <xf numFmtId="4" fontId="37" fillId="87" borderId="83" applyNumberFormat="0" applyProtection="0">
      <alignment vertical="center"/>
    </xf>
    <xf numFmtId="4" fontId="37" fillId="87" borderId="83" applyNumberFormat="0" applyProtection="0">
      <alignment vertical="center"/>
    </xf>
    <xf numFmtId="4" fontId="37" fillId="87" borderId="83" applyNumberFormat="0" applyProtection="0">
      <alignment vertical="center"/>
    </xf>
    <xf numFmtId="4" fontId="130" fillId="23" borderId="83" applyNumberFormat="0" applyProtection="0">
      <alignment vertical="center"/>
    </xf>
    <xf numFmtId="4" fontId="130" fillId="23" borderId="83" applyNumberFormat="0" applyProtection="0">
      <alignment vertical="center"/>
    </xf>
    <xf numFmtId="4" fontId="130" fillId="23" borderId="83" applyNumberFormat="0" applyProtection="0">
      <alignment vertical="center"/>
    </xf>
    <xf numFmtId="4" fontId="130" fillId="23" borderId="83" applyNumberFormat="0" applyProtection="0">
      <alignment vertical="center"/>
    </xf>
    <xf numFmtId="4" fontId="130" fillId="23" borderId="83" applyNumberFormat="0" applyProtection="0">
      <alignment vertical="center"/>
    </xf>
    <xf numFmtId="4" fontId="130" fillId="23" borderId="83" applyNumberFormat="0" applyProtection="0">
      <alignment vertical="center"/>
    </xf>
    <xf numFmtId="4" fontId="130" fillId="23" borderId="83" applyNumberFormat="0" applyProtection="0">
      <alignment vertical="center"/>
    </xf>
    <xf numFmtId="4" fontId="37" fillId="87" borderId="83" applyNumberFormat="0" applyProtection="0">
      <alignment vertical="center"/>
    </xf>
    <xf numFmtId="4" fontId="37" fillId="87" borderId="83" applyNumberFormat="0" applyProtection="0">
      <alignment vertical="center"/>
    </xf>
    <xf numFmtId="4" fontId="37" fillId="87" borderId="83" applyNumberFormat="0" applyProtection="0">
      <alignment vertical="center"/>
    </xf>
    <xf numFmtId="4" fontId="37" fillId="87" borderId="83" applyNumberFormat="0" applyProtection="0">
      <alignment vertical="center"/>
    </xf>
    <xf numFmtId="4" fontId="81" fillId="117" borderId="83" applyNumberFormat="0" applyProtection="0">
      <alignment vertical="center"/>
    </xf>
    <xf numFmtId="4" fontId="81" fillId="117" borderId="83" applyNumberFormat="0" applyProtection="0">
      <alignment vertical="center"/>
    </xf>
    <xf numFmtId="4" fontId="81" fillId="117" borderId="83" applyNumberFormat="0" applyProtection="0">
      <alignment vertical="center"/>
    </xf>
    <xf numFmtId="4" fontId="81" fillId="117" borderId="83" applyNumberFormat="0" applyProtection="0">
      <alignment vertical="center"/>
    </xf>
    <xf numFmtId="4" fontId="81" fillId="117" borderId="83" applyNumberFormat="0" applyProtection="0">
      <alignment vertical="center"/>
    </xf>
    <xf numFmtId="4" fontId="81" fillId="117" borderId="83" applyNumberFormat="0" applyProtection="0">
      <alignment vertical="center"/>
    </xf>
    <xf numFmtId="4" fontId="131" fillId="117" borderId="83" applyNumberFormat="0" applyProtection="0">
      <alignment vertical="center"/>
    </xf>
    <xf numFmtId="4" fontId="122" fillId="87" borderId="11" applyNumberFormat="0" applyProtection="0">
      <alignment vertical="center"/>
    </xf>
    <xf numFmtId="4" fontId="122" fillId="87" borderId="11" applyNumberFormat="0" applyProtection="0">
      <alignment vertical="center"/>
    </xf>
    <xf numFmtId="4" fontId="132" fillId="87" borderId="83" applyNumberFormat="0" applyProtection="0">
      <alignment vertical="center"/>
    </xf>
    <xf numFmtId="4" fontId="132" fillId="87" borderId="83" applyNumberFormat="0" applyProtection="0">
      <alignment vertical="center"/>
    </xf>
    <xf numFmtId="4" fontId="132" fillId="87" borderId="83" applyNumberFormat="0" applyProtection="0">
      <alignment vertical="center"/>
    </xf>
    <xf numFmtId="4" fontId="132" fillId="87" borderId="83" applyNumberFormat="0" applyProtection="0">
      <alignment vertical="center"/>
    </xf>
    <xf numFmtId="4" fontId="131" fillId="117" borderId="83" applyNumberFormat="0" applyProtection="0">
      <alignment vertical="center"/>
    </xf>
    <xf numFmtId="4" fontId="131" fillId="117" borderId="83" applyNumberFormat="0" applyProtection="0">
      <alignment vertical="center"/>
    </xf>
    <xf numFmtId="4" fontId="131" fillId="117" borderId="83" applyNumberFormat="0" applyProtection="0">
      <alignment vertical="center"/>
    </xf>
    <xf numFmtId="4" fontId="131" fillId="117" borderId="83" applyNumberFormat="0" applyProtection="0">
      <alignment vertical="center"/>
    </xf>
    <xf numFmtId="4" fontId="131" fillId="117" borderId="83" applyNumberFormat="0" applyProtection="0">
      <alignment vertical="center"/>
    </xf>
    <xf numFmtId="4" fontId="131" fillId="117" borderId="83" applyNumberFormat="0" applyProtection="0">
      <alignment vertical="center"/>
    </xf>
    <xf numFmtId="4" fontId="88" fillId="109" borderId="90" applyNumberFormat="0" applyProtection="0">
      <alignment horizontal="left" vertical="center" indent="1"/>
    </xf>
    <xf numFmtId="4" fontId="130" fillId="20" borderId="83" applyNumberFormat="0" applyProtection="0">
      <alignment horizontal="left" vertical="center" indent="1"/>
    </xf>
    <xf numFmtId="4" fontId="37" fillId="87" borderId="83" applyNumberFormat="0" applyProtection="0">
      <alignment horizontal="left" vertical="center" indent="1"/>
    </xf>
    <xf numFmtId="4" fontId="37" fillId="87" borderId="83" applyNumberFormat="0" applyProtection="0">
      <alignment horizontal="left" vertical="center" indent="1"/>
    </xf>
    <xf numFmtId="4" fontId="37" fillId="87" borderId="83" applyNumberFormat="0" applyProtection="0">
      <alignment horizontal="left" vertical="center" indent="1"/>
    </xf>
    <xf numFmtId="4" fontId="37" fillId="87" borderId="83" applyNumberFormat="0" applyProtection="0">
      <alignment horizontal="left" vertical="center" indent="1"/>
    </xf>
    <xf numFmtId="4" fontId="130" fillId="20" borderId="83" applyNumberFormat="0" applyProtection="0">
      <alignment horizontal="left" vertical="center" indent="1"/>
    </xf>
    <xf numFmtId="4" fontId="130" fillId="20" borderId="83" applyNumberFormat="0" applyProtection="0">
      <alignment horizontal="left" vertical="center" indent="1"/>
    </xf>
    <xf numFmtId="4" fontId="130" fillId="20" borderId="83" applyNumberFormat="0" applyProtection="0">
      <alignment horizontal="left" vertical="center" indent="1"/>
    </xf>
    <xf numFmtId="4" fontId="130" fillId="20" borderId="83" applyNumberFormat="0" applyProtection="0">
      <alignment horizontal="left" vertical="center" indent="1"/>
    </xf>
    <xf numFmtId="4" fontId="130" fillId="20" borderId="83" applyNumberFormat="0" applyProtection="0">
      <alignment horizontal="left" vertical="center" indent="1"/>
    </xf>
    <xf numFmtId="4" fontId="130" fillId="20" borderId="83" applyNumberFormat="0" applyProtection="0">
      <alignment horizontal="left" vertical="center" indent="1"/>
    </xf>
    <xf numFmtId="4" fontId="130" fillId="20" borderId="83" applyNumberFormat="0" applyProtection="0">
      <alignment horizontal="left" vertical="center" indent="1"/>
    </xf>
    <xf numFmtId="4" fontId="37" fillId="87" borderId="83" applyNumberFormat="0" applyProtection="0">
      <alignment horizontal="left" vertical="center" indent="1"/>
    </xf>
    <xf numFmtId="4" fontId="37" fillId="87" borderId="83" applyNumberFormat="0" applyProtection="0">
      <alignment horizontal="left" vertical="center" indent="1"/>
    </xf>
    <xf numFmtId="4" fontId="37" fillId="87" borderId="83" applyNumberFormat="0" applyProtection="0">
      <alignment horizontal="left" vertical="center" indent="1"/>
    </xf>
    <xf numFmtId="4" fontId="37" fillId="87" borderId="83" applyNumberFormat="0" applyProtection="0">
      <alignment horizontal="left" vertical="center" indent="1"/>
    </xf>
    <xf numFmtId="4" fontId="88" fillId="109" borderId="90" applyNumberFormat="0" applyProtection="0">
      <alignment horizontal="left" vertical="center" indent="1"/>
    </xf>
    <xf numFmtId="4" fontId="88" fillId="109" borderId="90" applyNumberFormat="0" applyProtection="0">
      <alignment horizontal="left" vertical="center" indent="1"/>
    </xf>
    <xf numFmtId="4" fontId="88" fillId="109" borderId="90" applyNumberFormat="0" applyProtection="0">
      <alignment horizontal="left" vertical="center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6" fillId="24" borderId="0"/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4" fontId="37" fillId="87" borderId="69" applyNumberFormat="0" applyProtection="0">
      <alignment horizontal="left" vertical="center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130" fillId="23" borderId="83" applyNumberFormat="0" applyProtection="0">
      <alignment horizontal="left" vertical="top" indent="1"/>
    </xf>
    <xf numFmtId="0" fontId="130" fillId="23" borderId="83" applyNumberFormat="0" applyProtection="0">
      <alignment horizontal="left" vertical="top" indent="1"/>
    </xf>
    <xf numFmtId="0" fontId="130" fillId="23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4" fontId="81" fillId="117" borderId="83" applyNumberFormat="0" applyProtection="0">
      <alignment horizontal="right" vertical="center"/>
    </xf>
    <xf numFmtId="4" fontId="81" fillId="117" borderId="83" applyNumberFormat="0" applyProtection="0">
      <alignment horizontal="right" vertical="center"/>
    </xf>
    <xf numFmtId="4" fontId="81" fillId="117" borderId="83" applyNumberFormat="0" applyProtection="0">
      <alignment horizontal="right" vertical="center"/>
    </xf>
    <xf numFmtId="4" fontId="63" fillId="0" borderId="72" applyNumberFormat="0" applyProtection="0">
      <alignment horizontal="right" vertical="center"/>
    </xf>
    <xf numFmtId="4" fontId="63" fillId="0" borderId="72" applyNumberFormat="0" applyProtection="0">
      <alignment horizontal="right" vertical="center"/>
    </xf>
    <xf numFmtId="4" fontId="63" fillId="0" borderId="72" applyNumberFormat="0" applyProtection="0">
      <alignment horizontal="right" vertical="center"/>
    </xf>
    <xf numFmtId="4" fontId="63" fillId="0" borderId="72" applyNumberFormat="0" applyProtection="0">
      <alignment horizontal="right" vertical="center"/>
    </xf>
    <xf numFmtId="4" fontId="63" fillId="0" borderId="72" applyNumberFormat="0" applyProtection="0">
      <alignment horizontal="right" vertical="center"/>
    </xf>
    <xf numFmtId="4" fontId="63" fillId="0" borderId="72" applyNumberFormat="0" applyProtection="0">
      <alignment horizontal="right" vertical="center"/>
    </xf>
    <xf numFmtId="4" fontId="63" fillId="0" borderId="72" applyNumberFormat="0" applyProtection="0">
      <alignment horizontal="right" vertical="center"/>
    </xf>
    <xf numFmtId="4" fontId="37" fillId="0" borderId="83" applyNumberFormat="0" applyProtection="0">
      <alignment horizontal="right" vertical="center"/>
    </xf>
    <xf numFmtId="4" fontId="37" fillId="0" borderId="83" applyNumberFormat="0" applyProtection="0">
      <alignment horizontal="right" vertical="center"/>
    </xf>
    <xf numFmtId="4" fontId="37" fillId="0" borderId="83" applyNumberFormat="0" applyProtection="0">
      <alignment horizontal="right" vertical="center"/>
    </xf>
    <xf numFmtId="4" fontId="81" fillId="0" borderId="83" applyNumberFormat="0" applyProtection="0">
      <alignment horizontal="right" vertical="center"/>
    </xf>
    <xf numFmtId="4" fontId="81" fillId="0" borderId="83" applyNumberFormat="0" applyProtection="0">
      <alignment horizontal="right" vertical="center"/>
    </xf>
    <xf numFmtId="4" fontId="37" fillId="119" borderId="83" applyNumberFormat="0" applyProtection="0">
      <alignment horizontal="right" vertical="center"/>
    </xf>
    <xf numFmtId="4" fontId="37" fillId="119" borderId="83" applyNumberFormat="0" applyProtection="0">
      <alignment horizontal="right" vertical="center"/>
    </xf>
    <xf numFmtId="4" fontId="37" fillId="0" borderId="83" applyNumberFormat="0" applyProtection="0">
      <alignment horizontal="right" vertical="center"/>
    </xf>
    <xf numFmtId="4" fontId="37" fillId="0" borderId="83" applyNumberFormat="0" applyProtection="0">
      <alignment horizontal="right" vertical="center"/>
    </xf>
    <xf numFmtId="4" fontId="63" fillId="0" borderId="72" applyNumberFormat="0" applyProtection="0">
      <alignment horizontal="right" vertical="center"/>
    </xf>
    <xf numFmtId="4" fontId="63" fillId="0" borderId="72" applyNumberFormat="0" applyProtection="0">
      <alignment horizontal="right" vertical="center"/>
    </xf>
    <xf numFmtId="4" fontId="81" fillId="0" borderId="83" applyNumberFormat="0" applyProtection="0">
      <alignment horizontal="right" vertical="center"/>
    </xf>
    <xf numFmtId="4" fontId="81" fillId="0" borderId="83" applyNumberFormat="0" applyProtection="0">
      <alignment horizontal="right" vertical="center"/>
    </xf>
    <xf numFmtId="4" fontId="81" fillId="0" borderId="83" applyNumberFormat="0" applyProtection="0">
      <alignment horizontal="right" vertical="center"/>
    </xf>
    <xf numFmtId="4" fontId="81" fillId="0" borderId="83" applyNumberFormat="0" applyProtection="0">
      <alignment horizontal="right" vertical="center"/>
    </xf>
    <xf numFmtId="4" fontId="81" fillId="117" borderId="83" applyNumberFormat="0" applyProtection="0">
      <alignment horizontal="right" vertical="center"/>
    </xf>
    <xf numFmtId="4" fontId="81" fillId="117" borderId="83" applyNumberFormat="0" applyProtection="0">
      <alignment horizontal="right" vertical="center"/>
    </xf>
    <xf numFmtId="4" fontId="81" fillId="117" borderId="83" applyNumberFormat="0" applyProtection="0">
      <alignment horizontal="right" vertical="center"/>
    </xf>
    <xf numFmtId="4" fontId="81" fillId="117" borderId="83" applyNumberFormat="0" applyProtection="0">
      <alignment horizontal="right" vertical="center"/>
    </xf>
    <xf numFmtId="4" fontId="81" fillId="117" borderId="83" applyNumberFormat="0" applyProtection="0">
      <alignment horizontal="right" vertical="center"/>
    </xf>
    <xf numFmtId="4" fontId="81" fillId="117" borderId="83" applyNumberFormat="0" applyProtection="0">
      <alignment horizontal="right" vertical="center"/>
    </xf>
    <xf numFmtId="4" fontId="81" fillId="117" borderId="83" applyNumberFormat="0" applyProtection="0">
      <alignment horizontal="right" vertical="center"/>
    </xf>
    <xf numFmtId="4" fontId="81" fillId="117" borderId="83" applyNumberFormat="0" applyProtection="0">
      <alignment horizontal="right" vertical="center"/>
    </xf>
    <xf numFmtId="4" fontId="81" fillId="117" borderId="83" applyNumberFormat="0" applyProtection="0">
      <alignment horizontal="right" vertical="center"/>
    </xf>
    <xf numFmtId="4" fontId="81" fillId="117" borderId="83" applyNumberFormat="0" applyProtection="0">
      <alignment horizontal="right" vertical="center"/>
    </xf>
    <xf numFmtId="4" fontId="81" fillId="117" borderId="83" applyNumberFormat="0" applyProtection="0">
      <alignment horizontal="right" vertical="center"/>
    </xf>
    <xf numFmtId="4" fontId="131" fillId="117" borderId="83" applyNumberFormat="0" applyProtection="0">
      <alignment horizontal="right" vertical="center"/>
    </xf>
    <xf numFmtId="4" fontId="122" fillId="24" borderId="72" applyNumberFormat="0" applyProtection="0">
      <alignment horizontal="right" vertical="center"/>
    </xf>
    <xf numFmtId="4" fontId="132" fillId="113" borderId="83" applyNumberFormat="0" applyProtection="0">
      <alignment horizontal="right" vertical="center"/>
    </xf>
    <xf numFmtId="4" fontId="132" fillId="113" borderId="83" applyNumberFormat="0" applyProtection="0">
      <alignment horizontal="right" vertical="center"/>
    </xf>
    <xf numFmtId="4" fontId="132" fillId="113" borderId="83" applyNumberFormat="0" applyProtection="0">
      <alignment horizontal="right" vertical="center"/>
    </xf>
    <xf numFmtId="4" fontId="132" fillId="113" borderId="83" applyNumberFormat="0" applyProtection="0">
      <alignment horizontal="right" vertical="center"/>
    </xf>
    <xf numFmtId="4" fontId="122" fillId="24" borderId="72" applyNumberFormat="0" applyProtection="0">
      <alignment horizontal="right" vertical="center"/>
    </xf>
    <xf numFmtId="4" fontId="122" fillId="24" borderId="72" applyNumberFormat="0" applyProtection="0">
      <alignment horizontal="right" vertical="center"/>
    </xf>
    <xf numFmtId="4" fontId="122" fillId="24" borderId="72" applyNumberFormat="0" applyProtection="0">
      <alignment horizontal="right" vertical="center"/>
    </xf>
    <xf numFmtId="4" fontId="122" fillId="24" borderId="72" applyNumberFormat="0" applyProtection="0">
      <alignment horizontal="right" vertical="center"/>
    </xf>
    <xf numFmtId="4" fontId="122" fillId="24" borderId="72" applyNumberFormat="0" applyProtection="0">
      <alignment horizontal="right" vertical="center"/>
    </xf>
    <xf numFmtId="4" fontId="122" fillId="24" borderId="72" applyNumberFormat="0" applyProtection="0">
      <alignment horizontal="right" vertical="center"/>
    </xf>
    <xf numFmtId="4" fontId="122" fillId="24" borderId="72" applyNumberFormat="0" applyProtection="0">
      <alignment horizontal="right" vertical="center"/>
    </xf>
    <xf numFmtId="4" fontId="132" fillId="113" borderId="83" applyNumberFormat="0" applyProtection="0">
      <alignment horizontal="right" vertical="center"/>
    </xf>
    <xf numFmtId="4" fontId="132" fillId="113" borderId="83" applyNumberFormat="0" applyProtection="0">
      <alignment horizontal="right" vertical="center"/>
    </xf>
    <xf numFmtId="4" fontId="132" fillId="113" borderId="83" applyNumberFormat="0" applyProtection="0">
      <alignment horizontal="right" vertical="center"/>
    </xf>
    <xf numFmtId="4" fontId="132" fillId="113" borderId="83" applyNumberFormat="0" applyProtection="0">
      <alignment horizontal="right" vertical="center"/>
    </xf>
    <xf numFmtId="4" fontId="131" fillId="117" borderId="83" applyNumberFormat="0" applyProtection="0">
      <alignment horizontal="right" vertical="center"/>
    </xf>
    <xf numFmtId="4" fontId="131" fillId="117" borderId="83" applyNumberFormat="0" applyProtection="0">
      <alignment horizontal="right" vertical="center"/>
    </xf>
    <xf numFmtId="4" fontId="131" fillId="117" borderId="83" applyNumberFormat="0" applyProtection="0">
      <alignment horizontal="right" vertical="center"/>
    </xf>
    <xf numFmtId="4" fontId="131" fillId="117" borderId="83" applyNumberFormat="0" applyProtection="0">
      <alignment horizontal="right" vertical="center"/>
    </xf>
    <xf numFmtId="4" fontId="131" fillId="117" borderId="83" applyNumberFormat="0" applyProtection="0">
      <alignment horizontal="right" vertical="center"/>
    </xf>
    <xf numFmtId="4" fontId="131" fillId="117" borderId="83" applyNumberFormat="0" applyProtection="0">
      <alignment horizontal="right" vertical="center"/>
    </xf>
    <xf numFmtId="4" fontId="132" fillId="113" borderId="83" applyNumberFormat="0" applyProtection="0">
      <alignment horizontal="right" vertical="center"/>
    </xf>
    <xf numFmtId="4" fontId="81" fillId="109" borderId="83" applyNumberFormat="0" applyProtection="0">
      <alignment horizontal="left" vertical="center" indent="1"/>
    </xf>
    <xf numFmtId="4" fontId="133" fillId="120" borderId="83">
      <alignment horizontal="left" vertical="center" indent="1"/>
    </xf>
    <xf numFmtId="4" fontId="88" fillId="109" borderId="83" applyNumberFormat="0" applyProtection="0">
      <alignment horizontal="left" vertical="center" indent="1"/>
    </xf>
    <xf numFmtId="4" fontId="133" fillId="120" borderId="83">
      <alignment horizontal="left" vertical="center" indent="1"/>
    </xf>
    <xf numFmtId="4" fontId="63" fillId="14" borderId="72" applyNumberFormat="0" applyProtection="0">
      <alignment horizontal="left" vertical="center" indent="1"/>
    </xf>
    <xf numFmtId="4" fontId="63" fillId="14" borderId="72" applyNumberFormat="0" applyProtection="0">
      <alignment horizontal="left" vertical="center" indent="1"/>
    </xf>
    <xf numFmtId="4" fontId="133" fillId="120" borderId="83">
      <alignment horizontal="left" vertical="center" indent="1"/>
    </xf>
    <xf numFmtId="0" fontId="36" fillId="79" borderId="69" applyNumberFormat="0" applyProtection="0">
      <alignment horizontal="left" vertical="center" indent="1"/>
    </xf>
    <xf numFmtId="0" fontId="36" fillId="79" borderId="69" applyNumberFormat="0" applyProtection="0">
      <alignment horizontal="left" vertical="center" indent="1"/>
    </xf>
    <xf numFmtId="0" fontId="36" fillId="79" borderId="69" applyNumberFormat="0" applyProtection="0">
      <alignment horizontal="left" vertical="center" indent="1"/>
    </xf>
    <xf numFmtId="4" fontId="37" fillId="111" borderId="83" applyNumberFormat="0" applyProtection="0">
      <alignment horizontal="left" vertical="center" indent="1"/>
    </xf>
    <xf numFmtId="4" fontId="37" fillId="111" borderId="83" applyNumberFormat="0" applyProtection="0">
      <alignment horizontal="left" vertical="center" indent="1"/>
    </xf>
    <xf numFmtId="4" fontId="37" fillId="111" borderId="83" applyNumberFormat="0" applyProtection="0">
      <alignment horizontal="left" vertical="center" indent="1"/>
    </xf>
    <xf numFmtId="4" fontId="37" fillId="111" borderId="83" applyNumberFormat="0" applyProtection="0">
      <alignment horizontal="left" vertical="center" indent="1"/>
    </xf>
    <xf numFmtId="4" fontId="37" fillId="111" borderId="83" applyNumberFormat="0" applyProtection="0">
      <alignment horizontal="left" vertical="center" indent="1"/>
    </xf>
    <xf numFmtId="4" fontId="37" fillId="111" borderId="83" applyNumberFormat="0" applyProtection="0">
      <alignment horizontal="left" vertical="center" indent="1"/>
    </xf>
    <xf numFmtId="4" fontId="37" fillId="111" borderId="83" applyNumberFormat="0" applyProtection="0">
      <alignment horizontal="left" vertical="center" indent="1"/>
    </xf>
    <xf numFmtId="4" fontId="88" fillId="81" borderId="83" applyNumberFormat="0" applyProtection="0">
      <alignment horizontal="left" vertical="center" wrapText="1"/>
    </xf>
    <xf numFmtId="4" fontId="88" fillId="81" borderId="83" applyNumberFormat="0" applyProtection="0">
      <alignment horizontal="left" vertical="center" wrapText="1"/>
    </xf>
    <xf numFmtId="4" fontId="88" fillId="81" borderId="83" applyNumberFormat="0" applyProtection="0">
      <alignment horizontal="left" vertical="center" wrapText="1"/>
    </xf>
    <xf numFmtId="4" fontId="88" fillId="81" borderId="83" applyNumberFormat="0" applyProtection="0">
      <alignment horizontal="left" vertical="center" wrapText="1"/>
    </xf>
    <xf numFmtId="4" fontId="37" fillId="111" borderId="83" applyNumberFormat="0" applyProtection="0">
      <alignment horizontal="left" vertical="center" indent="1"/>
    </xf>
    <xf numFmtId="4" fontId="37" fillId="111" borderId="83" applyNumberFormat="0" applyProtection="0">
      <alignment horizontal="left" vertical="center" indent="1"/>
    </xf>
    <xf numFmtId="4" fontId="63" fillId="14" borderId="72" applyNumberFormat="0" applyProtection="0">
      <alignment horizontal="left" vertical="center" indent="1"/>
    </xf>
    <xf numFmtId="4" fontId="63" fillId="14" borderId="72" applyNumberFormat="0" applyProtection="0">
      <alignment horizontal="left" vertical="center" indent="1"/>
    </xf>
    <xf numFmtId="4" fontId="88" fillId="81" borderId="83" applyNumberFormat="0" applyProtection="0">
      <alignment horizontal="left" vertical="center" wrapText="1" indent="1"/>
    </xf>
    <xf numFmtId="4" fontId="81" fillId="109" borderId="83" applyNumberFormat="0" applyProtection="0">
      <alignment horizontal="left" vertical="center" indent="1"/>
    </xf>
    <xf numFmtId="0" fontId="36" fillId="79" borderId="69" applyNumberFormat="0" applyProtection="0">
      <alignment horizontal="left" vertical="center" indent="1"/>
    </xf>
    <xf numFmtId="0" fontId="36" fillId="79" borderId="69" applyNumberFormat="0" applyProtection="0">
      <alignment horizontal="left" vertical="center" indent="1"/>
    </xf>
    <xf numFmtId="4" fontId="81" fillId="109" borderId="83" applyNumberFormat="0" applyProtection="0">
      <alignment horizontal="left" vertical="center" indent="1"/>
    </xf>
    <xf numFmtId="4" fontId="88" fillId="81" borderId="83" applyNumberFormat="0" applyProtection="0">
      <alignment horizontal="left" vertical="center" wrapText="1"/>
    </xf>
    <xf numFmtId="4" fontId="88" fillId="81" borderId="83" applyNumberFormat="0" applyProtection="0">
      <alignment horizontal="left" vertical="center" wrapText="1"/>
    </xf>
    <xf numFmtId="4" fontId="88" fillId="81" borderId="83" applyNumberFormat="0" applyProtection="0">
      <alignment horizontal="left" vertical="center" wrapText="1"/>
    </xf>
    <xf numFmtId="4" fontId="81" fillId="109" borderId="83" applyNumberFormat="0" applyProtection="0">
      <alignment horizontal="left" vertical="center" indent="1"/>
    </xf>
    <xf numFmtId="4" fontId="81" fillId="109" borderId="83" applyNumberFormat="0" applyProtection="0">
      <alignment horizontal="left" vertical="center" indent="1"/>
    </xf>
    <xf numFmtId="4" fontId="81" fillId="109" borderId="83" applyNumberFormat="0" applyProtection="0">
      <alignment horizontal="left" vertical="center" indent="1"/>
    </xf>
    <xf numFmtId="4" fontId="81" fillId="109" borderId="83" applyNumberFormat="0" applyProtection="0">
      <alignment horizontal="left" vertical="center" indent="1"/>
    </xf>
    <xf numFmtId="4" fontId="81" fillId="109" borderId="83" applyNumberFormat="0" applyProtection="0">
      <alignment horizontal="left" vertical="center" indent="1"/>
    </xf>
    <xf numFmtId="4" fontId="81" fillId="109" borderId="83" applyNumberFormat="0" applyProtection="0">
      <alignment horizontal="left" vertical="center" indent="1"/>
    </xf>
    <xf numFmtId="4" fontId="81" fillId="109" borderId="83" applyNumberFormat="0" applyProtection="0">
      <alignment horizontal="left" vertical="center" indent="1"/>
    </xf>
    <xf numFmtId="4" fontId="81" fillId="109" borderId="83" applyNumberFormat="0" applyProtection="0">
      <alignment horizontal="left" vertical="center" indent="1"/>
    </xf>
    <xf numFmtId="4" fontId="81" fillId="109" borderId="83" applyNumberFormat="0" applyProtection="0">
      <alignment horizontal="left" vertical="center" indent="1"/>
    </xf>
    <xf numFmtId="4" fontId="81" fillId="109" borderId="83" applyNumberFormat="0" applyProtection="0">
      <alignment horizontal="left" vertical="center" indent="1"/>
    </xf>
    <xf numFmtId="4" fontId="81" fillId="109" borderId="83" applyNumberFormat="0" applyProtection="0">
      <alignment horizontal="left" vertical="center" indent="1"/>
    </xf>
    <xf numFmtId="188" fontId="114" fillId="115" borderId="83" applyNumberFormat="0" applyProtection="0">
      <alignment horizontal="left" vertical="top" indent="1"/>
    </xf>
    <xf numFmtId="0" fontId="114" fillId="115" borderId="83" applyNumberFormat="0" applyProtection="0">
      <alignment horizontal="left" vertical="top" wrapText="1"/>
    </xf>
    <xf numFmtId="0" fontId="130" fillId="111" borderId="83" applyNumberFormat="0" applyProtection="0">
      <alignment horizontal="left" vertical="top" indent="1"/>
    </xf>
    <xf numFmtId="0" fontId="130" fillId="111" borderId="83" applyNumberFormat="0" applyProtection="0">
      <alignment horizontal="left" vertical="top" indent="1"/>
    </xf>
    <xf numFmtId="0" fontId="130" fillId="111" borderId="83" applyNumberFormat="0" applyProtection="0">
      <alignment horizontal="left" vertical="top" indent="1"/>
    </xf>
    <xf numFmtId="0" fontId="130" fillId="111" borderId="83" applyNumberFormat="0" applyProtection="0">
      <alignment horizontal="left" vertical="top" indent="1"/>
    </xf>
    <xf numFmtId="0" fontId="114" fillId="115" borderId="83" applyNumberFormat="0" applyProtection="0">
      <alignment horizontal="center" vertical="top"/>
    </xf>
    <xf numFmtId="0" fontId="114" fillId="115" borderId="83" applyNumberFormat="0" applyProtection="0">
      <alignment horizontal="center" vertical="top"/>
    </xf>
    <xf numFmtId="0" fontId="114" fillId="115" borderId="83" applyNumberFormat="0" applyProtection="0">
      <alignment horizontal="center" vertical="top"/>
    </xf>
    <xf numFmtId="0" fontId="114" fillId="115" borderId="83" applyNumberFormat="0" applyProtection="0">
      <alignment horizontal="center" vertical="top"/>
    </xf>
    <xf numFmtId="0" fontId="130" fillId="111" borderId="83" applyNumberFormat="0" applyProtection="0">
      <alignment horizontal="left" vertical="top" indent="1"/>
    </xf>
    <xf numFmtId="0" fontId="130" fillId="111" borderId="83" applyNumberFormat="0" applyProtection="0">
      <alignment horizontal="left" vertical="top" indent="1"/>
    </xf>
    <xf numFmtId="0" fontId="130" fillId="111" borderId="83" applyNumberFormat="0" applyProtection="0">
      <alignment horizontal="left" vertical="top" indent="1"/>
    </xf>
    <xf numFmtId="0" fontId="130" fillId="111" borderId="83" applyNumberFormat="0" applyProtection="0">
      <alignment horizontal="left" vertical="top" indent="1"/>
    </xf>
    <xf numFmtId="0" fontId="114" fillId="115" borderId="83" applyNumberFormat="0" applyProtection="0">
      <alignment horizontal="left" vertical="top" wrapText="1" indent="1"/>
    </xf>
    <xf numFmtId="0" fontId="114" fillId="115" borderId="83" applyNumberFormat="0" applyProtection="0">
      <alignment horizontal="left" vertical="top" wrapText="1" indent="1"/>
    </xf>
    <xf numFmtId="0" fontId="114" fillId="115" borderId="83" applyNumberFormat="0" applyProtection="0">
      <alignment horizontal="left" vertical="top" wrapText="1" indent="1"/>
    </xf>
    <xf numFmtId="0" fontId="114" fillId="115" borderId="83" applyNumberFormat="0" applyProtection="0">
      <alignment horizontal="left" vertical="top" indent="1"/>
    </xf>
    <xf numFmtId="0" fontId="114" fillId="115" borderId="83" applyNumberFormat="0" applyProtection="0">
      <alignment horizontal="left" vertical="top" wrapText="1" indent="1"/>
    </xf>
    <xf numFmtId="0" fontId="114" fillId="115" borderId="83" applyNumberFormat="0" applyProtection="0">
      <alignment horizontal="left" vertical="top" wrapText="1" indent="1"/>
    </xf>
    <xf numFmtId="0" fontId="114" fillId="115" borderId="83" applyNumberFormat="0" applyProtection="0">
      <alignment horizontal="left" vertical="top" wrapText="1" indent="1"/>
    </xf>
    <xf numFmtId="188" fontId="114" fillId="115" borderId="83" applyNumberFormat="0" applyProtection="0">
      <alignment horizontal="left" vertical="top" indent="1"/>
    </xf>
    <xf numFmtId="0" fontId="130" fillId="111" borderId="83" applyNumberFormat="0" applyProtection="0">
      <alignment horizontal="left" vertical="top" indent="1"/>
    </xf>
    <xf numFmtId="0" fontId="130" fillId="111" borderId="83" applyNumberFormat="0" applyProtection="0">
      <alignment horizontal="left" vertical="top" indent="1"/>
    </xf>
    <xf numFmtId="0" fontId="130" fillId="111" borderId="83" applyNumberFormat="0" applyProtection="0">
      <alignment horizontal="left" vertical="top" indent="1"/>
    </xf>
    <xf numFmtId="0" fontId="114" fillId="115" borderId="83" applyNumberFormat="0" applyProtection="0">
      <alignment horizontal="center" vertical="top"/>
    </xf>
    <xf numFmtId="0" fontId="114" fillId="115" borderId="83" applyNumberFormat="0" applyProtection="0">
      <alignment horizontal="center" vertical="top"/>
    </xf>
    <xf numFmtId="0" fontId="114" fillId="115" borderId="83" applyNumberFormat="0" applyProtection="0">
      <alignment horizontal="center" vertical="top"/>
    </xf>
    <xf numFmtId="0" fontId="114" fillId="115" borderId="83" applyNumberFormat="0" applyProtection="0">
      <alignment horizontal="center" vertical="top"/>
    </xf>
    <xf numFmtId="0" fontId="36" fillId="24" borderId="0"/>
    <xf numFmtId="0" fontId="114" fillId="115" borderId="83" applyNumberFormat="0" applyProtection="0">
      <alignment horizontal="center" vertical="top"/>
    </xf>
    <xf numFmtId="0" fontId="114" fillId="115" borderId="83" applyNumberFormat="0" applyProtection="0">
      <alignment horizontal="center" vertical="top"/>
    </xf>
    <xf numFmtId="0" fontId="114" fillId="115" borderId="83" applyNumberFormat="0" applyProtection="0">
      <alignment horizontal="center" vertical="top"/>
    </xf>
    <xf numFmtId="0" fontId="36" fillId="79" borderId="69" applyNumberFormat="0" applyProtection="0">
      <alignment horizontal="left" vertical="center" indent="1"/>
    </xf>
    <xf numFmtId="0" fontId="114" fillId="115" borderId="83" applyNumberFormat="0" applyProtection="0">
      <alignment horizontal="left" vertical="top" wrapText="1"/>
    </xf>
    <xf numFmtId="4" fontId="134" fillId="115" borderId="90" applyNumberFormat="0" applyProtection="0">
      <alignment horizontal="left" vertical="center" indent="1"/>
    </xf>
    <xf numFmtId="4" fontId="134" fillId="115" borderId="90" applyNumberFormat="0" applyProtection="0">
      <alignment horizontal="left" vertical="center" indent="1"/>
    </xf>
    <xf numFmtId="4" fontId="135" fillId="121" borderId="84" applyNumberFormat="0" applyProtection="0">
      <alignment horizontal="left" vertical="center" indent="1"/>
    </xf>
    <xf numFmtId="4" fontId="135" fillId="121" borderId="84" applyNumberFormat="0" applyProtection="0">
      <alignment horizontal="left" vertical="center" indent="1"/>
    </xf>
    <xf numFmtId="4" fontId="135" fillId="0" borderId="0" applyNumberFormat="0" applyProtection="0">
      <alignment horizontal="left" vertical="center" indent="1"/>
    </xf>
    <xf numFmtId="4" fontId="135" fillId="121" borderId="84" applyNumberFormat="0" applyProtection="0">
      <alignment horizontal="left" vertical="center" indent="1"/>
    </xf>
    <xf numFmtId="4" fontId="135" fillId="121" borderId="84" applyNumberFormat="0" applyProtection="0">
      <alignment horizontal="left" vertical="center" indent="1"/>
    </xf>
    <xf numFmtId="4" fontId="136" fillId="0" borderId="91" applyNumberFormat="0" applyProtection="0">
      <alignment horizontal="left" vertical="center" indent="1"/>
    </xf>
    <xf numFmtId="4" fontId="136" fillId="0" borderId="91" applyNumberFormat="0" applyProtection="0">
      <alignment horizontal="left" vertical="center" indent="1"/>
    </xf>
    <xf numFmtId="4" fontId="136" fillId="0" borderId="91" applyNumberFormat="0" applyProtection="0">
      <alignment horizontal="left" vertical="center" indent="1"/>
    </xf>
    <xf numFmtId="4" fontId="136" fillId="0" borderId="91" applyNumberFormat="0" applyProtection="0">
      <alignment horizontal="left" vertical="center" indent="1"/>
    </xf>
    <xf numFmtId="4" fontId="134" fillId="115" borderId="90" applyNumberFormat="0" applyProtection="0">
      <alignment horizontal="left" vertical="center" indent="1"/>
    </xf>
    <xf numFmtId="4" fontId="134" fillId="115" borderId="90" applyNumberFormat="0" applyProtection="0">
      <alignment horizontal="left" vertical="center" indent="1"/>
    </xf>
    <xf numFmtId="4" fontId="134" fillId="115" borderId="90" applyNumberFormat="0" applyProtection="0">
      <alignment horizontal="left" vertical="center" indent="1"/>
    </xf>
    <xf numFmtId="4" fontId="134" fillId="115" borderId="90" applyNumberFormat="0" applyProtection="0">
      <alignment horizontal="left" vertical="center" indent="1"/>
    </xf>
    <xf numFmtId="0" fontId="63" fillId="122" borderId="11"/>
    <xf numFmtId="0" fontId="63" fillId="122" borderId="11"/>
    <xf numFmtId="0" fontId="63" fillId="122" borderId="11"/>
    <xf numFmtId="4" fontId="137" fillId="117" borderId="83" applyNumberFormat="0" applyProtection="0">
      <alignment horizontal="right" vertical="center"/>
    </xf>
    <xf numFmtId="4" fontId="138" fillId="118" borderId="72" applyNumberFormat="0" applyProtection="0">
      <alignment horizontal="right" vertical="center"/>
    </xf>
    <xf numFmtId="4" fontId="138" fillId="118" borderId="72" applyNumberFormat="0" applyProtection="0">
      <alignment horizontal="right" vertical="center"/>
    </xf>
    <xf numFmtId="4" fontId="138" fillId="118" borderId="72" applyNumberFormat="0" applyProtection="0">
      <alignment horizontal="right" vertical="center"/>
    </xf>
    <xf numFmtId="4" fontId="138" fillId="118" borderId="72" applyNumberFormat="0" applyProtection="0">
      <alignment horizontal="right" vertical="center"/>
    </xf>
    <xf numFmtId="4" fontId="138" fillId="118" borderId="72" applyNumberFormat="0" applyProtection="0">
      <alignment horizontal="right" vertical="center"/>
    </xf>
    <xf numFmtId="4" fontId="138" fillId="118" borderId="72" applyNumberFormat="0" applyProtection="0">
      <alignment horizontal="right" vertical="center"/>
    </xf>
    <xf numFmtId="4" fontId="138" fillId="118" borderId="72" applyNumberFormat="0" applyProtection="0">
      <alignment horizontal="right" vertical="center"/>
    </xf>
    <xf numFmtId="4" fontId="138" fillId="118" borderId="72" applyNumberFormat="0" applyProtection="0">
      <alignment horizontal="right" vertical="center"/>
    </xf>
    <xf numFmtId="4" fontId="95" fillId="113" borderId="83" applyNumberFormat="0" applyProtection="0">
      <alignment horizontal="right" vertical="center"/>
    </xf>
    <xf numFmtId="4" fontId="95" fillId="113" borderId="83" applyNumberFormat="0" applyProtection="0">
      <alignment horizontal="right" vertical="center"/>
    </xf>
    <xf numFmtId="4" fontId="95" fillId="113" borderId="83" applyNumberFormat="0" applyProtection="0">
      <alignment horizontal="right" vertical="center"/>
    </xf>
    <xf numFmtId="4" fontId="95" fillId="113" borderId="83" applyNumberFormat="0" applyProtection="0">
      <alignment horizontal="right" vertical="center"/>
    </xf>
    <xf numFmtId="4" fontId="137" fillId="117" borderId="83" applyNumberFormat="0" applyProtection="0">
      <alignment horizontal="right" vertical="center"/>
    </xf>
    <xf numFmtId="4" fontId="137" fillId="117" borderId="83" applyNumberFormat="0" applyProtection="0">
      <alignment horizontal="right" vertical="center"/>
    </xf>
    <xf numFmtId="4" fontId="137" fillId="117" borderId="83" applyNumberFormat="0" applyProtection="0">
      <alignment horizontal="right" vertical="center"/>
    </xf>
    <xf numFmtId="4" fontId="137" fillId="117" borderId="83" applyNumberFormat="0" applyProtection="0">
      <alignment horizontal="right" vertical="center"/>
    </xf>
    <xf numFmtId="4" fontId="137" fillId="117" borderId="83" applyNumberFormat="0" applyProtection="0">
      <alignment horizontal="right" vertical="center"/>
    </xf>
    <xf numFmtId="4" fontId="137" fillId="117" borderId="83" applyNumberFormat="0" applyProtection="0">
      <alignment horizontal="right" vertical="center"/>
    </xf>
    <xf numFmtId="0" fontId="139" fillId="123" borderId="0"/>
    <xf numFmtId="49" fontId="140" fillId="123" borderId="0"/>
    <xf numFmtId="49" fontId="141" fillId="123" borderId="92">
      <alignment horizontal="center" vertical="center" wrapText="1"/>
    </xf>
    <xf numFmtId="49" fontId="142" fillId="123" borderId="0">
      <alignment wrapText="1"/>
    </xf>
    <xf numFmtId="0" fontId="139" fillId="24" borderId="92">
      <protection locked="0"/>
    </xf>
    <xf numFmtId="0" fontId="143" fillId="0" borderId="0"/>
    <xf numFmtId="0" fontId="86" fillId="0" borderId="93"/>
    <xf numFmtId="0" fontId="141" fillId="57" borderId="0"/>
    <xf numFmtId="0" fontId="141" fillId="124" borderId="0"/>
    <xf numFmtId="0" fontId="141" fillId="100" borderId="0"/>
    <xf numFmtId="208" fontId="63" fillId="0" borderId="0">
      <alignment vertical="center"/>
    </xf>
    <xf numFmtId="0" fontId="144" fillId="125" borderId="0" applyNumberFormat="0" applyFont="0" applyBorder="0" applyAlignment="0">
      <protection locked="0"/>
    </xf>
    <xf numFmtId="0" fontId="145" fillId="0" borderId="0" applyNumberFormat="0" applyFill="0" applyBorder="0" applyAlignment="0" applyProtection="0"/>
    <xf numFmtId="0" fontId="145" fillId="0" borderId="0" applyNumberFormat="0" applyFill="0" applyBorder="0" applyAlignment="0" applyProtection="0"/>
    <xf numFmtId="188" fontId="36" fillId="0" borderId="0"/>
    <xf numFmtId="0" fontId="36" fillId="0" borderId="0"/>
    <xf numFmtId="188" fontId="3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2" fillId="0" borderId="0"/>
    <xf numFmtId="0" fontId="146" fillId="0" borderId="0"/>
    <xf numFmtId="0" fontId="100" fillId="0" borderId="68" applyFont="0" applyBorder="0" applyAlignment="0">
      <alignment horizontal="left" vertical="center"/>
    </xf>
    <xf numFmtId="0" fontId="54" fillId="0" borderId="94" applyNumberFormat="0" applyFill="0" applyAlignment="0" applyProtection="0"/>
    <xf numFmtId="0" fontId="54" fillId="0" borderId="94" applyNumberFormat="0" applyFill="0" applyAlignment="0" applyProtection="0"/>
    <xf numFmtId="0" fontId="54" fillId="0" borderId="94" applyNumberFormat="0" applyFill="0" applyAlignment="0" applyProtection="0"/>
    <xf numFmtId="0" fontId="54" fillId="0" borderId="94" applyNumberFormat="0" applyFill="0" applyAlignment="0" applyProtection="0"/>
    <xf numFmtId="0" fontId="54" fillId="0" borderId="94" applyNumberFormat="0" applyFill="0" applyAlignment="0" applyProtection="0"/>
    <xf numFmtId="0" fontId="54" fillId="0" borderId="94" applyNumberFormat="0" applyFill="0" applyAlignment="0" applyProtection="0"/>
    <xf numFmtId="0" fontId="114" fillId="0" borderId="95" applyNumberFormat="0" applyFill="0" applyAlignment="0" applyProtection="0"/>
    <xf numFmtId="0" fontId="114" fillId="0" borderId="95" applyNumberFormat="0" applyFill="0" applyAlignment="0" applyProtection="0"/>
    <xf numFmtId="0" fontId="36" fillId="0" borderId="0" applyFont="0" applyFill="0" applyBorder="0" applyAlignment="0" applyProtection="0"/>
    <xf numFmtId="188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188" fontId="5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100" fillId="87" borderId="24" applyNumberFormat="0" applyFont="0" applyBorder="0" applyAlignment="0" applyProtection="0"/>
    <xf numFmtId="0" fontId="100" fillId="96" borderId="11" applyNumberFormat="0" applyFont="0" applyBorder="0" applyAlignment="0" applyProtection="0">
      <alignment horizontal="center"/>
    </xf>
    <xf numFmtId="209" fontId="36" fillId="0" borderId="0" applyFont="0" applyFill="0" applyBorder="0" applyAlignment="0" applyProtection="0"/>
    <xf numFmtId="210" fontId="36" fillId="0" borderId="0" applyFont="0" applyFill="0" applyBorder="0" applyAlignment="0" applyProtection="0"/>
    <xf numFmtId="0" fontId="147" fillId="0" borderId="0"/>
    <xf numFmtId="211" fontId="36" fillId="0" borderId="0" applyFont="0" applyFill="0" applyBorder="0" applyAlignment="0" applyProtection="0"/>
    <xf numFmtId="212" fontId="36" fillId="0" borderId="0" applyFont="0" applyFill="0" applyBorder="0" applyAlignment="0" applyProtection="0"/>
    <xf numFmtId="0" fontId="36" fillId="0" borderId="0"/>
    <xf numFmtId="0" fontId="148" fillId="0" borderId="0"/>
    <xf numFmtId="165" fontId="13" fillId="0" borderId="0" applyFont="0" applyFill="0" applyBorder="0" applyAlignment="0" applyProtection="0"/>
    <xf numFmtId="43" fontId="37" fillId="0" borderId="0" applyFont="0" applyFill="0" applyBorder="0" applyAlignment="0" applyProtection="0"/>
    <xf numFmtId="9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5" fontId="36" fillId="0" borderId="0" applyFont="0" applyFill="0" applyBorder="0" applyAlignment="0" applyProtection="0"/>
    <xf numFmtId="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44" fontId="36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7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0" fontId="9" fillId="0" borderId="0"/>
    <xf numFmtId="165" fontId="9" fillId="0" borderId="0" applyFont="0" applyFill="0" applyBorder="0" applyAlignment="0" applyProtection="0"/>
    <xf numFmtId="178" fontId="91" fillId="0" borderId="24" applyFont="0" applyFill="0" applyBorder="0" applyAlignment="0" applyProtection="0">
      <alignment horizontal="right"/>
    </xf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0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6" borderId="0" applyNumberFormat="0" applyBorder="0" applyAlignment="0" applyProtection="0"/>
    <xf numFmtId="0" fontId="9" fillId="49" borderId="0" applyNumberFormat="0" applyBorder="0" applyAlignment="0" applyProtection="0"/>
    <xf numFmtId="0" fontId="9" fillId="49" borderId="0" applyNumberFormat="0" applyBorder="0" applyAlignment="0" applyProtection="0"/>
    <xf numFmtId="0" fontId="9" fillId="49" borderId="0" applyNumberFormat="0" applyBorder="0" applyAlignment="0" applyProtection="0"/>
    <xf numFmtId="0" fontId="9" fillId="49" borderId="0" applyNumberFormat="0" applyBorder="0" applyAlignment="0" applyProtection="0"/>
    <xf numFmtId="0" fontId="9" fillId="49" borderId="0" applyNumberFormat="0" applyBorder="0" applyAlignment="0" applyProtection="0"/>
    <xf numFmtId="0" fontId="9" fillId="49" borderId="0" applyNumberFormat="0" applyBorder="0" applyAlignment="0" applyProtection="0"/>
    <xf numFmtId="0" fontId="9" fillId="49" borderId="0" applyNumberFormat="0" applyBorder="0" applyAlignment="0" applyProtection="0"/>
    <xf numFmtId="0" fontId="9" fillId="49" borderId="0" applyNumberFormat="0" applyBorder="0" applyAlignment="0" applyProtection="0"/>
    <xf numFmtId="0" fontId="9" fillId="49" borderId="0" applyNumberFormat="0" applyBorder="0" applyAlignment="0" applyProtection="0"/>
    <xf numFmtId="0" fontId="9" fillId="49" borderId="0" applyNumberFormat="0" applyBorder="0" applyAlignment="0" applyProtection="0"/>
    <xf numFmtId="0" fontId="9" fillId="49" borderId="0" applyNumberFormat="0" applyBorder="0" applyAlignment="0" applyProtection="0"/>
    <xf numFmtId="0" fontId="9" fillId="49" borderId="0" applyNumberFormat="0" applyBorder="0" applyAlignment="0" applyProtection="0"/>
    <xf numFmtId="0" fontId="9" fillId="49" borderId="0" applyNumberFormat="0" applyBorder="0" applyAlignment="0" applyProtection="0"/>
    <xf numFmtId="0" fontId="9" fillId="49" borderId="0" applyNumberFormat="0" applyBorder="0" applyAlignment="0" applyProtection="0"/>
    <xf numFmtId="0" fontId="9" fillId="49" borderId="0" applyNumberFormat="0" applyBorder="0" applyAlignment="0" applyProtection="0"/>
    <xf numFmtId="0" fontId="9" fillId="49" borderId="0" applyNumberFormat="0" applyBorder="0" applyAlignment="0" applyProtection="0"/>
    <xf numFmtId="0" fontId="9" fillId="49" borderId="0" applyNumberFormat="0" applyBorder="0" applyAlignment="0" applyProtection="0"/>
    <xf numFmtId="0" fontId="9" fillId="49" borderId="0" applyNumberFormat="0" applyBorder="0" applyAlignment="0" applyProtection="0"/>
    <xf numFmtId="0" fontId="9" fillId="49" borderId="0" applyNumberFormat="0" applyBorder="0" applyAlignment="0" applyProtection="0"/>
    <xf numFmtId="0" fontId="9" fillId="49" borderId="0" applyNumberFormat="0" applyBorder="0" applyAlignment="0" applyProtection="0"/>
    <xf numFmtId="0" fontId="9" fillId="49" borderId="0" applyNumberFormat="0" applyBorder="0" applyAlignment="0" applyProtection="0"/>
    <xf numFmtId="0" fontId="9" fillId="49" borderId="0" applyNumberFormat="0" applyBorder="0" applyAlignment="0" applyProtection="0"/>
    <xf numFmtId="0" fontId="9" fillId="49" borderId="0" applyNumberFormat="0" applyBorder="0" applyAlignment="0" applyProtection="0"/>
    <xf numFmtId="0" fontId="9" fillId="49" borderId="0" applyNumberFormat="0" applyBorder="0" applyAlignment="0" applyProtection="0"/>
    <xf numFmtId="0" fontId="9" fillId="49" borderId="0" applyNumberFormat="0" applyBorder="0" applyAlignment="0" applyProtection="0"/>
    <xf numFmtId="0" fontId="9" fillId="49" borderId="0" applyNumberFormat="0" applyBorder="0" applyAlignment="0" applyProtection="0"/>
    <xf numFmtId="0" fontId="9" fillId="49" borderId="0" applyNumberFormat="0" applyBorder="0" applyAlignment="0" applyProtection="0"/>
    <xf numFmtId="0" fontId="9" fillId="49" borderId="0" applyNumberFormat="0" applyBorder="0" applyAlignment="0" applyProtection="0"/>
    <xf numFmtId="0" fontId="9" fillId="49" borderId="0" applyNumberFormat="0" applyBorder="0" applyAlignment="0" applyProtection="0"/>
    <xf numFmtId="0" fontId="9" fillId="49" borderId="0" applyNumberFormat="0" applyBorder="0" applyAlignment="0" applyProtection="0"/>
    <xf numFmtId="0" fontId="9" fillId="49" borderId="0" applyNumberFormat="0" applyBorder="0" applyAlignment="0" applyProtection="0"/>
    <xf numFmtId="0" fontId="9" fillId="49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2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55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1" borderId="0" applyNumberFormat="0" applyBorder="0" applyAlignment="0" applyProtection="0"/>
    <xf numFmtId="0" fontId="9" fillId="44" borderId="0" applyNumberFormat="0" applyBorder="0" applyAlignment="0" applyProtection="0"/>
    <xf numFmtId="0" fontId="9" fillId="44" borderId="0" applyNumberFormat="0" applyBorder="0" applyAlignment="0" applyProtection="0"/>
    <xf numFmtId="0" fontId="9" fillId="44" borderId="0" applyNumberFormat="0" applyBorder="0" applyAlignment="0" applyProtection="0"/>
    <xf numFmtId="0" fontId="9" fillId="44" borderId="0" applyNumberFormat="0" applyBorder="0" applyAlignment="0" applyProtection="0"/>
    <xf numFmtId="0" fontId="9" fillId="44" borderId="0" applyNumberFormat="0" applyBorder="0" applyAlignment="0" applyProtection="0"/>
    <xf numFmtId="0" fontId="9" fillId="44" borderId="0" applyNumberFormat="0" applyBorder="0" applyAlignment="0" applyProtection="0"/>
    <xf numFmtId="0" fontId="9" fillId="44" borderId="0" applyNumberFormat="0" applyBorder="0" applyAlignment="0" applyProtection="0"/>
    <xf numFmtId="0" fontId="9" fillId="44" borderId="0" applyNumberFormat="0" applyBorder="0" applyAlignment="0" applyProtection="0"/>
    <xf numFmtId="0" fontId="9" fillId="44" borderId="0" applyNumberFormat="0" applyBorder="0" applyAlignment="0" applyProtection="0"/>
    <xf numFmtId="0" fontId="9" fillId="44" borderId="0" applyNumberFormat="0" applyBorder="0" applyAlignment="0" applyProtection="0"/>
    <xf numFmtId="0" fontId="9" fillId="44" borderId="0" applyNumberFormat="0" applyBorder="0" applyAlignment="0" applyProtection="0"/>
    <xf numFmtId="0" fontId="9" fillId="44" borderId="0" applyNumberFormat="0" applyBorder="0" applyAlignment="0" applyProtection="0"/>
    <xf numFmtId="0" fontId="9" fillId="44" borderId="0" applyNumberFormat="0" applyBorder="0" applyAlignment="0" applyProtection="0"/>
    <xf numFmtId="0" fontId="9" fillId="44" borderId="0" applyNumberFormat="0" applyBorder="0" applyAlignment="0" applyProtection="0"/>
    <xf numFmtId="0" fontId="9" fillId="44" borderId="0" applyNumberFormat="0" applyBorder="0" applyAlignment="0" applyProtection="0"/>
    <xf numFmtId="0" fontId="9" fillId="44" borderId="0" applyNumberFormat="0" applyBorder="0" applyAlignment="0" applyProtection="0"/>
    <xf numFmtId="0" fontId="9" fillId="44" borderId="0" applyNumberFormat="0" applyBorder="0" applyAlignment="0" applyProtection="0"/>
    <xf numFmtId="0" fontId="9" fillId="44" borderId="0" applyNumberFormat="0" applyBorder="0" applyAlignment="0" applyProtection="0"/>
    <xf numFmtId="0" fontId="9" fillId="44" borderId="0" applyNumberFormat="0" applyBorder="0" applyAlignment="0" applyProtection="0"/>
    <xf numFmtId="0" fontId="9" fillId="44" borderId="0" applyNumberFormat="0" applyBorder="0" applyAlignment="0" applyProtection="0"/>
    <xf numFmtId="0" fontId="9" fillId="44" borderId="0" applyNumberFormat="0" applyBorder="0" applyAlignment="0" applyProtection="0"/>
    <xf numFmtId="0" fontId="9" fillId="44" borderId="0" applyNumberFormat="0" applyBorder="0" applyAlignment="0" applyProtection="0"/>
    <xf numFmtId="0" fontId="9" fillId="44" borderId="0" applyNumberFormat="0" applyBorder="0" applyAlignment="0" applyProtection="0"/>
    <xf numFmtId="0" fontId="9" fillId="44" borderId="0" applyNumberFormat="0" applyBorder="0" applyAlignment="0" applyProtection="0"/>
    <xf numFmtId="0" fontId="9" fillId="44" borderId="0" applyNumberFormat="0" applyBorder="0" applyAlignment="0" applyProtection="0"/>
    <xf numFmtId="0" fontId="9" fillId="44" borderId="0" applyNumberFormat="0" applyBorder="0" applyAlignment="0" applyProtection="0"/>
    <xf numFmtId="0" fontId="9" fillId="44" borderId="0" applyNumberFormat="0" applyBorder="0" applyAlignment="0" applyProtection="0"/>
    <xf numFmtId="0" fontId="9" fillId="44" borderId="0" applyNumberFormat="0" applyBorder="0" applyAlignment="0" applyProtection="0"/>
    <xf numFmtId="0" fontId="9" fillId="44" borderId="0" applyNumberFormat="0" applyBorder="0" applyAlignment="0" applyProtection="0"/>
    <xf numFmtId="0" fontId="9" fillId="44" borderId="0" applyNumberFormat="0" applyBorder="0" applyAlignment="0" applyProtection="0"/>
    <xf numFmtId="0" fontId="9" fillId="44" borderId="0" applyNumberFormat="0" applyBorder="0" applyAlignment="0" applyProtection="0"/>
    <xf numFmtId="0" fontId="9" fillId="44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0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3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52" fillId="20" borderId="97" applyNumberFormat="0" applyAlignment="0" applyProtection="0"/>
    <xf numFmtId="188" fontId="52" fillId="20" borderId="97" applyNumberFormat="0" applyAlignment="0" applyProtection="0"/>
    <xf numFmtId="188" fontId="52" fillId="20" borderId="97" applyNumberFormat="0" applyAlignment="0" applyProtection="0"/>
    <xf numFmtId="0" fontId="42" fillId="20" borderId="98" applyNumberFormat="0" applyAlignment="0" applyProtection="0"/>
    <xf numFmtId="188" fontId="42" fillId="20" borderId="98" applyNumberFormat="0" applyAlignment="0" applyProtection="0"/>
    <xf numFmtId="188" fontId="42" fillId="20" borderId="98" applyNumberFormat="0" applyAlignment="0" applyProtection="0"/>
    <xf numFmtId="5" fontId="96" fillId="0" borderId="99" applyAlignment="0" applyProtection="0"/>
    <xf numFmtId="5" fontId="96" fillId="0" borderId="99" applyAlignment="0" applyProtection="0"/>
    <xf numFmtId="5" fontId="96" fillId="0" borderId="99" applyAlignment="0" applyProtection="0"/>
    <xf numFmtId="5" fontId="96" fillId="0" borderId="99" applyAlignment="0" applyProtection="0"/>
    <xf numFmtId="5" fontId="96" fillId="0" borderId="99" applyAlignment="0" applyProtection="0"/>
    <xf numFmtId="5" fontId="96" fillId="0" borderId="99" applyAlignment="0" applyProtection="0"/>
    <xf numFmtId="5" fontId="96" fillId="0" borderId="99" applyAlignment="0" applyProtection="0"/>
    <xf numFmtId="5" fontId="96" fillId="0" borderId="99" applyAlignment="0" applyProtection="0"/>
    <xf numFmtId="5" fontId="96" fillId="0" borderId="99" applyAlignment="0" applyProtection="0"/>
    <xf numFmtId="5" fontId="96" fillId="0" borderId="99" applyAlignment="0" applyProtection="0"/>
    <xf numFmtId="164" fontId="96" fillId="0" borderId="99" applyAlignment="0" applyProtection="0"/>
    <xf numFmtId="5" fontId="96" fillId="0" borderId="99" applyAlignment="0" applyProtection="0"/>
    <xf numFmtId="0" fontId="99" fillId="80" borderId="100" applyNumberFormat="0" applyAlignment="0" applyProtection="0"/>
    <xf numFmtId="0" fontId="99" fillId="80" borderId="100" applyNumberFormat="0" applyAlignment="0" applyProtection="0"/>
    <xf numFmtId="0" fontId="99" fillId="80" borderId="100" applyNumberFormat="0" applyAlignment="0" applyProtection="0"/>
    <xf numFmtId="0" fontId="99" fillId="80" borderId="100" applyNumberFormat="0" applyAlignment="0" applyProtection="0"/>
    <xf numFmtId="0" fontId="99" fillId="80" borderId="100" applyNumberFormat="0" applyAlignment="0" applyProtection="0"/>
    <xf numFmtId="0" fontId="42" fillId="20" borderId="98" applyNumberFormat="0" applyAlignment="0" applyProtection="0"/>
    <xf numFmtId="0" fontId="99" fillId="80" borderId="100" applyNumberFormat="0" applyAlignment="0" applyProtection="0"/>
    <xf numFmtId="0" fontId="99" fillId="80" borderId="100" applyNumberFormat="0" applyAlignment="0" applyProtection="0"/>
    <xf numFmtId="0" fontId="99" fillId="80" borderId="100" applyNumberFormat="0" applyAlignment="0" applyProtection="0"/>
    <xf numFmtId="0" fontId="99" fillId="80" borderId="100" applyNumberFormat="0" applyAlignment="0" applyProtection="0"/>
    <xf numFmtId="0" fontId="99" fillId="80" borderId="100" applyNumberFormat="0" applyAlignment="0" applyProtection="0"/>
    <xf numFmtId="0" fontId="42" fillId="20" borderId="98" applyNumberFormat="0" applyAlignment="0" applyProtection="0"/>
    <xf numFmtId="0" fontId="42" fillId="20" borderId="98" applyNumberFormat="0" applyAlignment="0" applyProtection="0"/>
    <xf numFmtId="0" fontId="42" fillId="20" borderId="98" applyNumberFormat="0" applyAlignment="0" applyProtection="0"/>
    <xf numFmtId="0" fontId="93" fillId="8" borderId="101" applyNumberFormat="0" applyAlignment="0" applyProtection="0"/>
    <xf numFmtId="0" fontId="93" fillId="8" borderId="101" applyNumberFormat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7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7" fontId="9" fillId="0" borderId="0" applyFont="0" applyFill="0" applyBorder="0" applyAlignment="0" applyProtection="0"/>
    <xf numFmtId="7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5" fontId="9" fillId="0" borderId="0" applyFont="0" applyFill="0" applyBorder="0" applyAlignment="0" applyProtection="0"/>
    <xf numFmtId="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7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7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5" fontId="9" fillId="0" borderId="0" applyFont="0" applyFill="0" applyBorder="0" applyAlignment="0" applyProtection="0"/>
    <xf numFmtId="5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5" fontId="36" fillId="0" borderId="0" applyFont="0" applyFill="0" applyBorder="0" applyAlignment="0" applyProtection="0"/>
    <xf numFmtId="5" fontId="36" fillId="0" borderId="0" applyFont="0" applyFill="0" applyBorder="0" applyAlignment="0" applyProtection="0"/>
    <xf numFmtId="5" fontId="36" fillId="0" borderId="0" applyFont="0" applyFill="0" applyBorder="0" applyAlignment="0" applyProtection="0"/>
    <xf numFmtId="167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98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98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49" fillId="7" borderId="98" applyNumberFormat="0" applyAlignment="0" applyProtection="0"/>
    <xf numFmtId="188" fontId="49" fillId="7" borderId="98" applyNumberFormat="0" applyAlignment="0" applyProtection="0"/>
    <xf numFmtId="188" fontId="49" fillId="7" borderId="98" applyNumberFormat="0" applyAlignment="0" applyProtection="0"/>
    <xf numFmtId="0" fontId="54" fillId="0" borderId="102" applyNumberFormat="0" applyFill="0" applyAlignment="0" applyProtection="0"/>
    <xf numFmtId="188" fontId="54" fillId="0" borderId="102" applyNumberFormat="0" applyFill="0" applyAlignment="0" applyProtection="0"/>
    <xf numFmtId="188" fontId="54" fillId="0" borderId="102" applyNumberFormat="0" applyFill="0" applyAlignment="0" applyProtection="0"/>
    <xf numFmtId="0" fontId="9" fillId="85" borderId="0"/>
    <xf numFmtId="0" fontId="9" fillId="85" borderId="0"/>
    <xf numFmtId="0" fontId="9" fillId="85" borderId="0"/>
    <xf numFmtId="0" fontId="9" fillId="85" borderId="0"/>
    <xf numFmtId="0" fontId="9" fillId="85" borderId="0"/>
    <xf numFmtId="0" fontId="9" fillId="85" borderId="0"/>
    <xf numFmtId="0" fontId="9" fillId="85" borderId="0"/>
    <xf numFmtId="0" fontId="9" fillId="85" borderId="0"/>
    <xf numFmtId="0" fontId="9" fillId="85" borderId="0"/>
    <xf numFmtId="0" fontId="9" fillId="85" borderId="0"/>
    <xf numFmtId="0" fontId="9" fillId="85" borderId="0"/>
    <xf numFmtId="0" fontId="9" fillId="85" borderId="0"/>
    <xf numFmtId="0" fontId="79" fillId="0" borderId="103">
      <alignment horizontal="left" vertical="center"/>
    </xf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73" fillId="0" borderId="78" applyNumberFormat="0" applyFill="0" applyAlignment="0" applyProtection="0"/>
    <xf numFmtId="0" fontId="73" fillId="0" borderId="78" applyNumberFormat="0" applyFill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49" fillId="7" borderId="98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49" fillId="7" borderId="98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49" fillId="7" borderId="98" applyNumberFormat="0" applyAlignment="0" applyProtection="0"/>
    <xf numFmtId="0" fontId="49" fillId="7" borderId="98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0" fontId="113" fillId="75" borderId="100" applyNumberFormat="0" applyAlignment="0" applyProtection="0"/>
    <xf numFmtId="170" fontId="82" fillId="0" borderId="96"/>
    <xf numFmtId="170" fontId="82" fillId="0" borderId="96"/>
    <xf numFmtId="170" fontId="82" fillId="0" borderId="96"/>
    <xf numFmtId="170" fontId="82" fillId="0" borderId="96"/>
    <xf numFmtId="170" fontId="82" fillId="0" borderId="96"/>
    <xf numFmtId="170" fontId="82" fillId="0" borderId="96"/>
    <xf numFmtId="170" fontId="82" fillId="0" borderId="96"/>
    <xf numFmtId="170" fontId="82" fillId="0" borderId="96"/>
    <xf numFmtId="170" fontId="82" fillId="0" borderId="96"/>
    <xf numFmtId="170" fontId="82" fillId="0" borderId="96"/>
    <xf numFmtId="170" fontId="82" fillId="0" borderId="96"/>
    <xf numFmtId="170" fontId="82" fillId="0" borderId="96"/>
    <xf numFmtId="170" fontId="82" fillId="0" borderId="96"/>
    <xf numFmtId="170" fontId="82" fillId="0" borderId="96"/>
    <xf numFmtId="170" fontId="82" fillId="0" borderId="96"/>
    <xf numFmtId="170" fontId="82" fillId="0" borderId="96"/>
    <xf numFmtId="170" fontId="82" fillId="0" borderId="96"/>
    <xf numFmtId="170" fontId="82" fillId="0" borderId="96"/>
    <xf numFmtId="170" fontId="82" fillId="0" borderId="96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88" fontId="9" fillId="0" borderId="0"/>
    <xf numFmtId="188" fontId="9" fillId="0" borderId="0"/>
    <xf numFmtId="0" fontId="9" fillId="0" borderId="0"/>
    <xf numFmtId="0" fontId="9" fillId="0" borderId="0"/>
    <xf numFmtId="188" fontId="9" fillId="0" borderId="0"/>
    <xf numFmtId="188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 applyAlignment="0"/>
    <xf numFmtId="0" fontId="9" fillId="0" borderId="0"/>
    <xf numFmtId="0" fontId="9" fillId="0" borderId="0" applyAlignment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88" fontId="9" fillId="0" borderId="0"/>
    <xf numFmtId="188" fontId="9" fillId="0" borderId="0"/>
    <xf numFmtId="188" fontId="9" fillId="0" borderId="0"/>
    <xf numFmtId="188" fontId="9" fillId="0" borderId="0"/>
    <xf numFmtId="0" fontId="9" fillId="0" borderId="0"/>
    <xf numFmtId="0" fontId="9" fillId="0" borderId="0"/>
    <xf numFmtId="188" fontId="9" fillId="0" borderId="0"/>
    <xf numFmtId="188" fontId="9" fillId="0" borderId="0"/>
    <xf numFmtId="188" fontId="9" fillId="0" borderId="0"/>
    <xf numFmtId="188" fontId="9" fillId="0" borderId="0"/>
    <xf numFmtId="188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88" fontId="9" fillId="0" borderId="0"/>
    <xf numFmtId="188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76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76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88" fontId="9" fillId="0" borderId="0"/>
    <xf numFmtId="188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88" fontId="9" fillId="0" borderId="0"/>
    <xf numFmtId="188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88" fontId="9" fillId="0" borderId="0"/>
    <xf numFmtId="188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88" fontId="9" fillId="0" borderId="0"/>
    <xf numFmtId="188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88" fontId="9" fillId="0" borderId="0"/>
    <xf numFmtId="188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88" fontId="9" fillId="0" borderId="0"/>
    <xf numFmtId="188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76" fontId="9" fillId="0" borderId="0"/>
    <xf numFmtId="0" fontId="9" fillId="0" borderId="0"/>
    <xf numFmtId="0" fontId="9" fillId="0" borderId="0"/>
    <xf numFmtId="0" fontId="9" fillId="0" borderId="0"/>
    <xf numFmtId="176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88" fontId="9" fillId="0" borderId="0"/>
    <xf numFmtId="188" fontId="9" fillId="0" borderId="0"/>
    <xf numFmtId="188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76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88" fontId="9" fillId="0" borderId="0"/>
    <xf numFmtId="188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88" fontId="9" fillId="0" borderId="0"/>
    <xf numFmtId="188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88" fontId="9" fillId="0" borderId="0"/>
    <xf numFmtId="188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88" fontId="9" fillId="0" borderId="0"/>
    <xf numFmtId="188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39" fillId="23" borderId="104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63" fillId="74" borderId="72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9" fillId="26" borderId="21" applyNumberFormat="0" applyFont="0" applyAlignment="0" applyProtection="0"/>
    <xf numFmtId="0" fontId="52" fillId="80" borderId="69" applyNumberFormat="0" applyAlignment="0" applyProtection="0"/>
    <xf numFmtId="0" fontId="52" fillId="80" borderId="69" applyNumberFormat="0" applyAlignment="0" applyProtection="0"/>
    <xf numFmtId="0" fontId="52" fillId="80" borderId="69" applyNumberFormat="0" applyAlignment="0" applyProtection="0"/>
    <xf numFmtId="0" fontId="52" fillId="20" borderId="69" applyNumberFormat="0" applyAlignment="0" applyProtection="0"/>
    <xf numFmtId="0" fontId="52" fillId="80" borderId="69" applyNumberFormat="0" applyAlignment="0" applyProtection="0"/>
    <xf numFmtId="0" fontId="52" fillId="80" borderId="69" applyNumberFormat="0" applyAlignment="0" applyProtection="0"/>
    <xf numFmtId="0" fontId="52" fillId="80" borderId="69" applyNumberFormat="0" applyAlignment="0" applyProtection="0"/>
    <xf numFmtId="0" fontId="52" fillId="20" borderId="69" applyNumberFormat="0" applyAlignment="0" applyProtection="0"/>
    <xf numFmtId="0" fontId="52" fillId="20" borderId="69" applyNumberFormat="0" applyAlignment="0" applyProtection="0"/>
    <xf numFmtId="0" fontId="52" fillId="20" borderId="69" applyNumberFormat="0" applyAlignment="0" applyProtection="0"/>
    <xf numFmtId="0" fontId="120" fillId="91" borderId="82" applyNumberFormat="0" applyAlignment="0" applyProtection="0"/>
    <xf numFmtId="0" fontId="120" fillId="91" borderId="82" applyNumberFormat="0" applyAlignment="0" applyProtection="0"/>
    <xf numFmtId="206" fontId="82" fillId="0" borderId="23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207" fontId="82" fillId="0" borderId="81" applyFont="0" applyBorder="0"/>
    <xf numFmtId="207" fontId="82" fillId="0" borderId="81" applyFont="0" applyBorder="0"/>
    <xf numFmtId="207" fontId="82" fillId="0" borderId="81" applyFont="0" applyBorder="0"/>
    <xf numFmtId="207" fontId="82" fillId="0" borderId="81" applyFont="0" applyBorder="0"/>
    <xf numFmtId="4" fontId="63" fillId="22" borderId="72" applyNumberFormat="0" applyProtection="0">
      <alignment vertical="center"/>
    </xf>
    <xf numFmtId="4" fontId="63" fillId="22" borderId="72" applyNumberFormat="0" applyProtection="0">
      <alignment vertical="center"/>
    </xf>
    <xf numFmtId="4" fontId="63" fillId="22" borderId="72" applyNumberFormat="0" applyProtection="0">
      <alignment vertical="center"/>
    </xf>
    <xf numFmtId="4" fontId="63" fillId="22" borderId="72" applyNumberFormat="0" applyProtection="0">
      <alignment vertical="center"/>
    </xf>
    <xf numFmtId="4" fontId="114" fillId="22" borderId="83" applyNumberFormat="0" applyProtection="0">
      <alignment vertical="center"/>
    </xf>
    <xf numFmtId="4" fontId="114" fillId="22" borderId="83" applyNumberFormat="0" applyProtection="0">
      <alignment vertical="center"/>
    </xf>
    <xf numFmtId="4" fontId="114" fillId="22" borderId="83" applyNumberFormat="0" applyProtection="0">
      <alignment vertical="center"/>
    </xf>
    <xf numFmtId="4" fontId="114" fillId="22" borderId="83" applyNumberFormat="0" applyProtection="0">
      <alignment vertical="center"/>
    </xf>
    <xf numFmtId="4" fontId="63" fillId="22" borderId="72" applyNumberFormat="0" applyProtection="0">
      <alignment vertical="center"/>
    </xf>
    <xf numFmtId="4" fontId="63" fillId="22" borderId="72" applyNumberFormat="0" applyProtection="0">
      <alignment vertical="center"/>
    </xf>
    <xf numFmtId="4" fontId="63" fillId="22" borderId="72" applyNumberFormat="0" applyProtection="0">
      <alignment vertical="center"/>
    </xf>
    <xf numFmtId="4" fontId="114" fillId="22" borderId="83" applyNumberFormat="0" applyProtection="0">
      <alignment vertical="center"/>
    </xf>
    <xf numFmtId="4" fontId="114" fillId="22" borderId="83" applyNumberFormat="0" applyProtection="0">
      <alignment vertical="center"/>
    </xf>
    <xf numFmtId="4" fontId="114" fillId="22" borderId="83" applyNumberFormat="0" applyProtection="0">
      <alignment vertical="center"/>
    </xf>
    <xf numFmtId="4" fontId="114" fillId="22" borderId="83" applyNumberFormat="0" applyProtection="0">
      <alignment vertical="center"/>
    </xf>
    <xf numFmtId="4" fontId="88" fillId="93" borderId="69" applyNumberFormat="0" applyProtection="0">
      <alignment vertical="center"/>
    </xf>
    <xf numFmtId="4" fontId="88" fillId="93" borderId="69" applyNumberFormat="0" applyProtection="0">
      <alignment vertical="center"/>
    </xf>
    <xf numFmtId="4" fontId="88" fillId="93" borderId="69" applyNumberFormat="0" applyProtection="0">
      <alignment vertical="center"/>
    </xf>
    <xf numFmtId="4" fontId="88" fillId="93" borderId="69" applyNumberFormat="0" applyProtection="0">
      <alignment vertical="center"/>
    </xf>
    <xf numFmtId="4" fontId="88" fillId="93" borderId="69" applyNumberFormat="0" applyProtection="0">
      <alignment vertical="center"/>
    </xf>
    <xf numFmtId="4" fontId="88" fillId="92" borderId="83" applyNumberFormat="0" applyProtection="0">
      <alignment vertical="center"/>
    </xf>
    <xf numFmtId="4" fontId="88" fillId="92" borderId="83" applyNumberFormat="0" applyProtection="0">
      <alignment vertical="center"/>
    </xf>
    <xf numFmtId="4" fontId="88" fillId="92" borderId="83" applyNumberFormat="0" applyProtection="0">
      <alignment vertical="center"/>
    </xf>
    <xf numFmtId="4" fontId="88" fillId="92" borderId="83" applyNumberFormat="0" applyProtection="0">
      <alignment vertical="center"/>
    </xf>
    <xf numFmtId="4" fontId="88" fillId="92" borderId="83" applyNumberFormat="0" applyProtection="0">
      <alignment vertical="center"/>
    </xf>
    <xf numFmtId="4" fontId="88" fillId="92" borderId="83" applyNumberFormat="0" applyProtection="0">
      <alignment vertical="center"/>
    </xf>
    <xf numFmtId="4" fontId="88" fillId="92" borderId="83" applyNumberFormat="0" applyProtection="0">
      <alignment vertical="center"/>
    </xf>
    <xf numFmtId="4" fontId="88" fillId="92" borderId="83" applyNumberFormat="0" applyProtection="0">
      <alignment vertical="center"/>
    </xf>
    <xf numFmtId="4" fontId="88" fillId="92" borderId="83" applyNumberFormat="0" applyProtection="0">
      <alignment vertical="center"/>
    </xf>
    <xf numFmtId="4" fontId="88" fillId="92" borderId="83" applyNumberFormat="0" applyProtection="0">
      <alignment vertical="center"/>
    </xf>
    <xf numFmtId="4" fontId="88" fillId="92" borderId="83" applyNumberFormat="0" applyProtection="0">
      <alignment vertical="center"/>
    </xf>
    <xf numFmtId="4" fontId="122" fillId="92" borderId="72" applyNumberFormat="0" applyProtection="0">
      <alignment vertical="center"/>
    </xf>
    <xf numFmtId="4" fontId="122" fillId="92" borderId="72" applyNumberFormat="0" applyProtection="0">
      <alignment vertical="center"/>
    </xf>
    <xf numFmtId="4" fontId="122" fillId="92" borderId="72" applyNumberFormat="0" applyProtection="0">
      <alignment vertical="center"/>
    </xf>
    <xf numFmtId="4" fontId="122" fillId="92" borderId="72" applyNumberFormat="0" applyProtection="0">
      <alignment vertical="center"/>
    </xf>
    <xf numFmtId="4" fontId="122" fillId="92" borderId="72" applyNumberFormat="0" applyProtection="0">
      <alignment vertical="center"/>
    </xf>
    <xf numFmtId="4" fontId="122" fillId="92" borderId="72" applyNumberFormat="0" applyProtection="0">
      <alignment vertical="center"/>
    </xf>
    <xf numFmtId="4" fontId="122" fillId="92" borderId="72" applyNumberFormat="0" applyProtection="0">
      <alignment vertical="center"/>
    </xf>
    <xf numFmtId="4" fontId="122" fillId="92" borderId="72" applyNumberFormat="0" applyProtection="0">
      <alignment vertical="center"/>
    </xf>
    <xf numFmtId="4" fontId="123" fillId="92" borderId="83" applyNumberFormat="0" applyProtection="0">
      <alignment vertical="center"/>
    </xf>
    <xf numFmtId="4" fontId="123" fillId="92" borderId="83" applyNumberFormat="0" applyProtection="0">
      <alignment vertical="center"/>
    </xf>
    <xf numFmtId="4" fontId="123" fillId="92" borderId="83" applyNumberFormat="0" applyProtection="0">
      <alignment vertical="center"/>
    </xf>
    <xf numFmtId="4" fontId="123" fillId="92" borderId="83" applyNumberFormat="0" applyProtection="0">
      <alignment vertical="center"/>
    </xf>
    <xf numFmtId="4" fontId="121" fillId="92" borderId="83" applyNumberFormat="0" applyProtection="0">
      <alignment vertical="center"/>
    </xf>
    <xf numFmtId="4" fontId="121" fillId="92" borderId="83" applyNumberFormat="0" applyProtection="0">
      <alignment vertical="center"/>
    </xf>
    <xf numFmtId="4" fontId="121" fillId="92" borderId="83" applyNumberFormat="0" applyProtection="0">
      <alignment vertical="center"/>
    </xf>
    <xf numFmtId="4" fontId="121" fillId="92" borderId="83" applyNumberFormat="0" applyProtection="0">
      <alignment vertical="center"/>
    </xf>
    <xf numFmtId="4" fontId="121" fillId="92" borderId="83" applyNumberFormat="0" applyProtection="0">
      <alignment vertical="center"/>
    </xf>
    <xf numFmtId="4" fontId="121" fillId="92" borderId="83" applyNumberFormat="0" applyProtection="0">
      <alignment vertical="center"/>
    </xf>
    <xf numFmtId="4" fontId="121" fillId="92" borderId="83" applyNumberFormat="0" applyProtection="0">
      <alignment vertical="center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1" fillId="92" borderId="83" applyNumberFormat="0" applyProtection="0">
      <alignment horizontal="left" vertical="center" indent="1"/>
    </xf>
    <xf numFmtId="4" fontId="81" fillId="92" borderId="83" applyNumberFormat="0" applyProtection="0">
      <alignment horizontal="left" vertical="center" indent="1"/>
    </xf>
    <xf numFmtId="4" fontId="81" fillId="92" borderId="83" applyNumberFormat="0" applyProtection="0">
      <alignment horizontal="left" vertical="center" indent="1"/>
    </xf>
    <xf numFmtId="4" fontId="81" fillId="92" borderId="83" applyNumberFormat="0" applyProtection="0">
      <alignment horizontal="left" vertical="center" indent="1"/>
    </xf>
    <xf numFmtId="4" fontId="81" fillId="92" borderId="83" applyNumberFormat="0" applyProtection="0">
      <alignment horizontal="left" vertical="center" indent="1"/>
    </xf>
    <xf numFmtId="4" fontId="81" fillId="92" borderId="83" applyNumberFormat="0" applyProtection="0">
      <alignment horizontal="left" vertical="center" indent="1"/>
    </xf>
    <xf numFmtId="4" fontId="81" fillId="92" borderId="83" applyNumberFormat="0" applyProtection="0">
      <alignment horizontal="left" vertical="center" indent="1"/>
    </xf>
    <xf numFmtId="4" fontId="81" fillId="92" borderId="83" applyNumberFormat="0" applyProtection="0">
      <alignment horizontal="left" vertical="center" indent="1"/>
    </xf>
    <xf numFmtId="4" fontId="81" fillId="92" borderId="83" applyNumberFormat="0" applyProtection="0">
      <alignment horizontal="left" vertical="center" indent="1"/>
    </xf>
    <xf numFmtId="4" fontId="81" fillId="92" borderId="83" applyNumberFormat="0" applyProtection="0">
      <alignment horizontal="left" vertical="center" indent="1"/>
    </xf>
    <xf numFmtId="4" fontId="81" fillId="92" borderId="83" applyNumberFormat="0" applyProtection="0">
      <alignment horizontal="left" vertical="center" indent="1"/>
    </xf>
    <xf numFmtId="4" fontId="63" fillId="92" borderId="72" applyNumberFormat="0" applyProtection="0">
      <alignment horizontal="left" vertical="center" indent="1"/>
    </xf>
    <xf numFmtId="4" fontId="63" fillId="92" borderId="72" applyNumberFormat="0" applyProtection="0">
      <alignment horizontal="left" vertical="center" indent="1"/>
    </xf>
    <xf numFmtId="4" fontId="63" fillId="92" borderId="72" applyNumberFormat="0" applyProtection="0">
      <alignment horizontal="left" vertical="center" indent="1"/>
    </xf>
    <xf numFmtId="4" fontId="63" fillId="92" borderId="72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63" fillId="92" borderId="72" applyNumberFormat="0" applyProtection="0">
      <alignment horizontal="left" vertical="center" indent="1"/>
    </xf>
    <xf numFmtId="4" fontId="63" fillId="92" borderId="72" applyNumberFormat="0" applyProtection="0">
      <alignment horizontal="left" vertical="center" indent="1"/>
    </xf>
    <xf numFmtId="4" fontId="63" fillId="92" borderId="72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4" fontId="88" fillId="93" borderId="69" applyNumberFormat="0" applyProtection="0">
      <alignment horizontal="left" vertical="center" indent="1"/>
    </xf>
    <xf numFmtId="0" fontId="124" fillId="22" borderId="83" applyNumberFormat="0" applyProtection="0">
      <alignment horizontal="left" vertical="top" indent="1"/>
    </xf>
    <xf numFmtId="0" fontId="124" fillId="22" borderId="83" applyNumberFormat="0" applyProtection="0">
      <alignment horizontal="left" vertical="top" indent="1"/>
    </xf>
    <xf numFmtId="0" fontId="124" fillId="22" borderId="83" applyNumberFormat="0" applyProtection="0">
      <alignment horizontal="left" vertical="top" indent="1"/>
    </xf>
    <xf numFmtId="0" fontId="124" fillId="22" borderId="83" applyNumberFormat="0" applyProtection="0">
      <alignment horizontal="left" vertical="top" indent="1"/>
    </xf>
    <xf numFmtId="0" fontId="124" fillId="22" borderId="83" applyNumberFormat="0" applyProtection="0">
      <alignment horizontal="left" vertical="top" indent="1"/>
    </xf>
    <xf numFmtId="0" fontId="124" fillId="22" borderId="83" applyNumberFormat="0" applyProtection="0">
      <alignment horizontal="left" vertical="top" indent="1"/>
    </xf>
    <xf numFmtId="0" fontId="124" fillId="22" borderId="83" applyNumberFormat="0" applyProtection="0">
      <alignment horizontal="left" vertical="top" indent="1"/>
    </xf>
    <xf numFmtId="0" fontId="124" fillId="22" borderId="83" applyNumberFormat="0" applyProtection="0">
      <alignment horizontal="left" vertical="top" indent="1"/>
    </xf>
    <xf numFmtId="0" fontId="114" fillId="92" borderId="83" applyNumberFormat="0" applyProtection="0">
      <alignment horizontal="left" vertical="top" indent="1"/>
    </xf>
    <xf numFmtId="0" fontId="114" fillId="92" borderId="83" applyNumberFormat="0" applyProtection="0">
      <alignment horizontal="left" vertical="top" indent="1"/>
    </xf>
    <xf numFmtId="0" fontId="114" fillId="92" borderId="83" applyNumberFormat="0" applyProtection="0">
      <alignment horizontal="left" vertical="top" indent="1"/>
    </xf>
    <xf numFmtId="0" fontId="114" fillId="92" borderId="83" applyNumberFormat="0" applyProtection="0">
      <alignment horizontal="left" vertical="top" indent="1"/>
    </xf>
    <xf numFmtId="0" fontId="114" fillId="92" borderId="83" applyNumberFormat="0" applyProtection="0">
      <alignment horizontal="left" vertical="top" indent="1"/>
    </xf>
    <xf numFmtId="0" fontId="114" fillId="92" borderId="83" applyNumberFormat="0" applyProtection="0">
      <alignment horizontal="left" vertical="top" indent="1"/>
    </xf>
    <xf numFmtId="0" fontId="114" fillId="92" borderId="83" applyNumberFormat="0" applyProtection="0">
      <alignment horizontal="left" vertical="top" indent="1"/>
    </xf>
    <xf numFmtId="4" fontId="37" fillId="92" borderId="69" applyNumberFormat="0" applyProtection="0">
      <alignment horizontal="left" vertical="center" indent="1"/>
    </xf>
    <xf numFmtId="0" fontId="114" fillId="92" borderId="83" applyNumberFormat="0" applyProtection="0">
      <alignment horizontal="left" vertical="top" indent="1"/>
    </xf>
    <xf numFmtId="49" fontId="125" fillId="0" borderId="83" applyNumberFormat="0" applyFont="0" applyBorder="0" applyAlignment="0">
      <alignment vertical="center"/>
    </xf>
    <xf numFmtId="49" fontId="125" fillId="0" borderId="83" applyNumberFormat="0" applyFont="0" applyBorder="0" applyAlignment="0">
      <alignment vertical="center"/>
    </xf>
    <xf numFmtId="49" fontId="125" fillId="0" borderId="83" applyNumberFormat="0" applyFont="0" applyBorder="0" applyAlignment="0">
      <alignment vertical="center"/>
    </xf>
    <xf numFmtId="49" fontId="125" fillId="0" borderId="83" applyNumberFormat="0" applyFont="0" applyBorder="0" applyAlignment="0">
      <alignment vertical="center"/>
    </xf>
    <xf numFmtId="4" fontId="63" fillId="14" borderId="72" applyNumberFormat="0" applyProtection="0">
      <alignment horizontal="left" vertical="center" indent="1"/>
    </xf>
    <xf numFmtId="4" fontId="63" fillId="14" borderId="72" applyNumberFormat="0" applyProtection="0">
      <alignment horizontal="left" vertical="center" indent="1"/>
    </xf>
    <xf numFmtId="4" fontId="63" fillId="14" borderId="72" applyNumberFormat="0" applyProtection="0">
      <alignment horizontal="left" vertical="center" indent="1"/>
    </xf>
    <xf numFmtId="4" fontId="63" fillId="14" borderId="72" applyNumberFormat="0" applyProtection="0">
      <alignment horizontal="left" vertical="center" indent="1"/>
    </xf>
    <xf numFmtId="4" fontId="63" fillId="14" borderId="72" applyNumberFormat="0" applyProtection="0">
      <alignment horizontal="left" vertical="center" indent="1"/>
    </xf>
    <xf numFmtId="4" fontId="63" fillId="14" borderId="72" applyNumberFormat="0" applyProtection="0">
      <alignment horizontal="left" vertical="center" indent="1"/>
    </xf>
    <xf numFmtId="4" fontId="63" fillId="14" borderId="72" applyNumberFormat="0" applyProtection="0">
      <alignment horizontal="left" vertical="center" indent="1"/>
    </xf>
    <xf numFmtId="4" fontId="63" fillId="14" borderId="72" applyNumberFormat="0" applyProtection="0">
      <alignment horizontal="left" vertical="center" indent="1"/>
    </xf>
    <xf numFmtId="4" fontId="63" fillId="14" borderId="72" applyNumberFormat="0" applyProtection="0">
      <alignment horizontal="left" vertical="center" indent="1"/>
    </xf>
    <xf numFmtId="4" fontId="63" fillId="3" borderId="72" applyNumberFormat="0" applyProtection="0">
      <alignment horizontal="right" vertical="center"/>
    </xf>
    <xf numFmtId="4" fontId="63" fillId="3" borderId="72" applyNumberFormat="0" applyProtection="0">
      <alignment horizontal="right" vertical="center"/>
    </xf>
    <xf numFmtId="4" fontId="63" fillId="3" borderId="72" applyNumberFormat="0" applyProtection="0">
      <alignment horizontal="right" vertical="center"/>
    </xf>
    <xf numFmtId="4" fontId="63" fillId="3" borderId="72" applyNumberFormat="0" applyProtection="0">
      <alignment horizontal="right" vertical="center"/>
    </xf>
    <xf numFmtId="4" fontId="37" fillId="3" borderId="83" applyNumberFormat="0" applyProtection="0">
      <alignment horizontal="right" vertical="center"/>
    </xf>
    <xf numFmtId="4" fontId="37" fillId="3" borderId="83" applyNumberFormat="0" applyProtection="0">
      <alignment horizontal="right" vertical="center"/>
    </xf>
    <xf numFmtId="4" fontId="37" fillId="3" borderId="83" applyNumberFormat="0" applyProtection="0">
      <alignment horizontal="right" vertical="center"/>
    </xf>
    <xf numFmtId="4" fontId="37" fillId="3" borderId="83" applyNumberFormat="0" applyProtection="0">
      <alignment horizontal="right" vertical="center"/>
    </xf>
    <xf numFmtId="4" fontId="63" fillId="3" borderId="72" applyNumberFormat="0" applyProtection="0">
      <alignment horizontal="right" vertical="center"/>
    </xf>
    <xf numFmtId="4" fontId="63" fillId="3" borderId="72" applyNumberFormat="0" applyProtection="0">
      <alignment horizontal="right" vertical="center"/>
    </xf>
    <xf numFmtId="4" fontId="63" fillId="3" borderId="72" applyNumberFormat="0" applyProtection="0">
      <alignment horizontal="right" vertical="center"/>
    </xf>
    <xf numFmtId="4" fontId="63" fillId="3" borderId="72" applyNumberFormat="0" applyProtection="0">
      <alignment horizontal="right" vertical="center"/>
    </xf>
    <xf numFmtId="4" fontId="63" fillId="3" borderId="72" applyNumberFormat="0" applyProtection="0">
      <alignment horizontal="right" vertical="center"/>
    </xf>
    <xf numFmtId="4" fontId="63" fillId="3" borderId="72" applyNumberFormat="0" applyProtection="0">
      <alignment horizontal="right" vertical="center"/>
    </xf>
    <xf numFmtId="4" fontId="63" fillId="3" borderId="72" applyNumberFormat="0" applyProtection="0">
      <alignment horizontal="right" vertical="center"/>
    </xf>
    <xf numFmtId="4" fontId="63" fillId="3" borderId="72" applyNumberFormat="0" applyProtection="0">
      <alignment horizontal="right" vertical="center"/>
    </xf>
    <xf numFmtId="4" fontId="37" fillId="3" borderId="83" applyNumberFormat="0" applyProtection="0">
      <alignment horizontal="right" vertical="center"/>
    </xf>
    <xf numFmtId="4" fontId="37" fillId="3" borderId="83" applyNumberFormat="0" applyProtection="0">
      <alignment horizontal="right" vertical="center"/>
    </xf>
    <xf numFmtId="4" fontId="37" fillId="3" borderId="83" applyNumberFormat="0" applyProtection="0">
      <alignment horizontal="right" vertical="center"/>
    </xf>
    <xf numFmtId="4" fontId="37" fillId="3" borderId="83" applyNumberFormat="0" applyProtection="0">
      <alignment horizontal="right" vertical="center"/>
    </xf>
    <xf numFmtId="4" fontId="81" fillId="96" borderId="83" applyNumberFormat="0" applyProtection="0">
      <alignment horizontal="right" vertical="center"/>
    </xf>
    <xf numFmtId="4" fontId="81" fillId="96" borderId="83" applyNumberFormat="0" applyProtection="0">
      <alignment horizontal="right" vertical="center"/>
    </xf>
    <xf numFmtId="4" fontId="81" fillId="96" borderId="83" applyNumberFormat="0" applyProtection="0">
      <alignment horizontal="right" vertical="center"/>
    </xf>
    <xf numFmtId="4" fontId="81" fillId="96" borderId="83" applyNumberFormat="0" applyProtection="0">
      <alignment horizontal="right" vertical="center"/>
    </xf>
    <xf numFmtId="4" fontId="81" fillId="96" borderId="83" applyNumberFormat="0" applyProtection="0">
      <alignment horizontal="right" vertical="center"/>
    </xf>
    <xf numFmtId="4" fontId="81" fillId="96" borderId="83" applyNumberFormat="0" applyProtection="0">
      <alignment horizontal="right" vertical="center"/>
    </xf>
    <xf numFmtId="4" fontId="81" fillId="96" borderId="83" applyNumberFormat="0" applyProtection="0">
      <alignment horizontal="right" vertical="center"/>
    </xf>
    <xf numFmtId="4" fontId="63" fillId="97" borderId="72" applyNumberFormat="0" applyProtection="0">
      <alignment horizontal="right" vertical="center"/>
    </xf>
    <xf numFmtId="4" fontId="63" fillId="97" borderId="72" applyNumberFormat="0" applyProtection="0">
      <alignment horizontal="right" vertical="center"/>
    </xf>
    <xf numFmtId="4" fontId="63" fillId="97" borderId="72" applyNumberFormat="0" applyProtection="0">
      <alignment horizontal="right" vertical="center"/>
    </xf>
    <xf numFmtId="4" fontId="63" fillId="97" borderId="72" applyNumberFormat="0" applyProtection="0">
      <alignment horizontal="right" vertical="center"/>
    </xf>
    <xf numFmtId="4" fontId="37" fillId="9" borderId="83" applyNumberFormat="0" applyProtection="0">
      <alignment horizontal="right" vertical="center"/>
    </xf>
    <xf numFmtId="4" fontId="37" fillId="9" borderId="83" applyNumberFormat="0" applyProtection="0">
      <alignment horizontal="right" vertical="center"/>
    </xf>
    <xf numFmtId="4" fontId="37" fillId="9" borderId="83" applyNumberFormat="0" applyProtection="0">
      <alignment horizontal="right" vertical="center"/>
    </xf>
    <xf numFmtId="4" fontId="37" fillId="9" borderId="83" applyNumberFormat="0" applyProtection="0">
      <alignment horizontal="right" vertical="center"/>
    </xf>
    <xf numFmtId="4" fontId="63" fillId="97" borderId="72" applyNumberFormat="0" applyProtection="0">
      <alignment horizontal="right" vertical="center"/>
    </xf>
    <xf numFmtId="4" fontId="63" fillId="97" borderId="72" applyNumberFormat="0" applyProtection="0">
      <alignment horizontal="right" vertical="center"/>
    </xf>
    <xf numFmtId="4" fontId="63" fillId="97" borderId="72" applyNumberFormat="0" applyProtection="0">
      <alignment horizontal="right" vertical="center"/>
    </xf>
    <xf numFmtId="4" fontId="63" fillId="97" borderId="72" applyNumberFormat="0" applyProtection="0">
      <alignment horizontal="right" vertical="center"/>
    </xf>
    <xf numFmtId="4" fontId="63" fillId="97" borderId="72" applyNumberFormat="0" applyProtection="0">
      <alignment horizontal="right" vertical="center"/>
    </xf>
    <xf numFmtId="4" fontId="63" fillId="97" borderId="72" applyNumberFormat="0" applyProtection="0">
      <alignment horizontal="right" vertical="center"/>
    </xf>
    <xf numFmtId="4" fontId="63" fillId="97" borderId="72" applyNumberFormat="0" applyProtection="0">
      <alignment horizontal="right" vertical="center"/>
    </xf>
    <xf numFmtId="4" fontId="63" fillId="97" borderId="72" applyNumberFormat="0" applyProtection="0">
      <alignment horizontal="right" vertical="center"/>
    </xf>
    <xf numFmtId="4" fontId="37" fillId="9" borderId="83" applyNumberFormat="0" applyProtection="0">
      <alignment horizontal="right" vertical="center"/>
    </xf>
    <xf numFmtId="4" fontId="37" fillId="9" borderId="83" applyNumberFormat="0" applyProtection="0">
      <alignment horizontal="right" vertical="center"/>
    </xf>
    <xf numFmtId="4" fontId="37" fillId="9" borderId="83" applyNumberFormat="0" applyProtection="0">
      <alignment horizontal="right" vertical="center"/>
    </xf>
    <xf numFmtId="4" fontId="37" fillId="9" borderId="83" applyNumberFormat="0" applyProtection="0">
      <alignment horizontal="right" vertical="center"/>
    </xf>
    <xf numFmtId="4" fontId="81" fillId="95" borderId="83" applyNumberFormat="0" applyProtection="0">
      <alignment horizontal="right" vertical="center"/>
    </xf>
    <xf numFmtId="4" fontId="81" fillId="95" borderId="83" applyNumberFormat="0" applyProtection="0">
      <alignment horizontal="right" vertical="center"/>
    </xf>
    <xf numFmtId="4" fontId="81" fillId="95" borderId="83" applyNumberFormat="0" applyProtection="0">
      <alignment horizontal="right" vertical="center"/>
    </xf>
    <xf numFmtId="4" fontId="81" fillId="95" borderId="83" applyNumberFormat="0" applyProtection="0">
      <alignment horizontal="right" vertical="center"/>
    </xf>
    <xf numFmtId="4" fontId="81" fillId="95" borderId="83" applyNumberFormat="0" applyProtection="0">
      <alignment horizontal="right" vertical="center"/>
    </xf>
    <xf numFmtId="4" fontId="81" fillId="95" borderId="83" applyNumberFormat="0" applyProtection="0">
      <alignment horizontal="right" vertical="center"/>
    </xf>
    <xf numFmtId="4" fontId="81" fillId="95" borderId="83" applyNumberFormat="0" applyProtection="0">
      <alignment horizontal="right" vertical="center"/>
    </xf>
    <xf numFmtId="4" fontId="63" fillId="17" borderId="84" applyNumberFormat="0" applyProtection="0">
      <alignment horizontal="right" vertical="center"/>
    </xf>
    <xf numFmtId="4" fontId="63" fillId="17" borderId="84" applyNumberFormat="0" applyProtection="0">
      <alignment horizontal="right" vertical="center"/>
    </xf>
    <xf numFmtId="4" fontId="37" fillId="17" borderId="83" applyNumberFormat="0" applyProtection="0">
      <alignment horizontal="right" vertical="center"/>
    </xf>
    <xf numFmtId="4" fontId="37" fillId="17" borderId="83" applyNumberFormat="0" applyProtection="0">
      <alignment horizontal="right" vertical="center"/>
    </xf>
    <xf numFmtId="4" fontId="37" fillId="17" borderId="83" applyNumberFormat="0" applyProtection="0">
      <alignment horizontal="right" vertical="center"/>
    </xf>
    <xf numFmtId="4" fontId="37" fillId="17" borderId="83" applyNumberFormat="0" applyProtection="0">
      <alignment horizontal="right" vertical="center"/>
    </xf>
    <xf numFmtId="4" fontId="63" fillId="17" borderId="84" applyNumberFormat="0" applyProtection="0">
      <alignment horizontal="right" vertical="center"/>
    </xf>
    <xf numFmtId="4" fontId="63" fillId="17" borderId="84" applyNumberFormat="0" applyProtection="0">
      <alignment horizontal="right" vertical="center"/>
    </xf>
    <xf numFmtId="4" fontId="63" fillId="17" borderId="84" applyNumberFormat="0" applyProtection="0">
      <alignment horizontal="right" vertical="center"/>
    </xf>
    <xf numFmtId="4" fontId="63" fillId="17" borderId="84" applyNumberFormat="0" applyProtection="0">
      <alignment horizontal="right" vertical="center"/>
    </xf>
    <xf numFmtId="4" fontId="37" fillId="17" borderId="83" applyNumberFormat="0" applyProtection="0">
      <alignment horizontal="right" vertical="center"/>
    </xf>
    <xf numFmtId="4" fontId="37" fillId="17" borderId="83" applyNumberFormat="0" applyProtection="0">
      <alignment horizontal="right" vertical="center"/>
    </xf>
    <xf numFmtId="4" fontId="37" fillId="17" borderId="83" applyNumberFormat="0" applyProtection="0">
      <alignment horizontal="right" vertical="center"/>
    </xf>
    <xf numFmtId="4" fontId="37" fillId="17" borderId="83" applyNumberFormat="0" applyProtection="0">
      <alignment horizontal="right" vertical="center"/>
    </xf>
    <xf numFmtId="4" fontId="81" fillId="98" borderId="83" applyNumberFormat="0" applyProtection="0">
      <alignment horizontal="right" vertical="center"/>
    </xf>
    <xf numFmtId="4" fontId="81" fillId="98" borderId="83" applyNumberFormat="0" applyProtection="0">
      <alignment horizontal="right" vertical="center"/>
    </xf>
    <xf numFmtId="4" fontId="81" fillId="98" borderId="83" applyNumberFormat="0" applyProtection="0">
      <alignment horizontal="right" vertical="center"/>
    </xf>
    <xf numFmtId="4" fontId="81" fillId="98" borderId="83" applyNumberFormat="0" applyProtection="0">
      <alignment horizontal="right" vertical="center"/>
    </xf>
    <xf numFmtId="4" fontId="81" fillId="98" borderId="83" applyNumberFormat="0" applyProtection="0">
      <alignment horizontal="right" vertical="center"/>
    </xf>
    <xf numFmtId="4" fontId="81" fillId="98" borderId="83" applyNumberFormat="0" applyProtection="0">
      <alignment horizontal="right" vertical="center"/>
    </xf>
    <xf numFmtId="4" fontId="81" fillId="98" borderId="83" applyNumberFormat="0" applyProtection="0">
      <alignment horizontal="right" vertical="center"/>
    </xf>
    <xf numFmtId="4" fontId="63" fillId="11" borderId="72" applyNumberFormat="0" applyProtection="0">
      <alignment horizontal="right" vertical="center"/>
    </xf>
    <xf numFmtId="4" fontId="63" fillId="11" borderId="72" applyNumberFormat="0" applyProtection="0">
      <alignment horizontal="right" vertical="center"/>
    </xf>
    <xf numFmtId="4" fontId="63" fillId="11" borderId="72" applyNumberFormat="0" applyProtection="0">
      <alignment horizontal="right" vertical="center"/>
    </xf>
    <xf numFmtId="4" fontId="63" fillId="11" borderId="72" applyNumberFormat="0" applyProtection="0">
      <alignment horizontal="right" vertical="center"/>
    </xf>
    <xf numFmtId="4" fontId="37" fillId="11" borderId="83" applyNumberFormat="0" applyProtection="0">
      <alignment horizontal="right" vertical="center"/>
    </xf>
    <xf numFmtId="4" fontId="37" fillId="11" borderId="83" applyNumberFormat="0" applyProtection="0">
      <alignment horizontal="right" vertical="center"/>
    </xf>
    <xf numFmtId="4" fontId="37" fillId="11" borderId="83" applyNumberFormat="0" applyProtection="0">
      <alignment horizontal="right" vertical="center"/>
    </xf>
    <xf numFmtId="4" fontId="37" fillId="11" borderId="83" applyNumberFormat="0" applyProtection="0">
      <alignment horizontal="right" vertical="center"/>
    </xf>
    <xf numFmtId="4" fontId="63" fillId="11" borderId="72" applyNumberFormat="0" applyProtection="0">
      <alignment horizontal="right" vertical="center"/>
    </xf>
    <xf numFmtId="4" fontId="63" fillId="11" borderId="72" applyNumberFormat="0" applyProtection="0">
      <alignment horizontal="right" vertical="center"/>
    </xf>
    <xf numFmtId="4" fontId="63" fillId="11" borderId="72" applyNumberFormat="0" applyProtection="0">
      <alignment horizontal="right" vertical="center"/>
    </xf>
    <xf numFmtId="4" fontId="63" fillId="11" borderId="72" applyNumberFormat="0" applyProtection="0">
      <alignment horizontal="right" vertical="center"/>
    </xf>
    <xf numFmtId="4" fontId="63" fillId="11" borderId="72" applyNumberFormat="0" applyProtection="0">
      <alignment horizontal="right" vertical="center"/>
    </xf>
    <xf numFmtId="4" fontId="63" fillId="11" borderId="72" applyNumberFormat="0" applyProtection="0">
      <alignment horizontal="right" vertical="center"/>
    </xf>
    <xf numFmtId="4" fontId="63" fillId="11" borderId="72" applyNumberFormat="0" applyProtection="0">
      <alignment horizontal="right" vertical="center"/>
    </xf>
    <xf numFmtId="4" fontId="63" fillId="11" borderId="72" applyNumberFormat="0" applyProtection="0">
      <alignment horizontal="right" vertical="center"/>
    </xf>
    <xf numFmtId="4" fontId="37" fillId="11" borderId="83" applyNumberFormat="0" applyProtection="0">
      <alignment horizontal="right" vertical="center"/>
    </xf>
    <xf numFmtId="4" fontId="37" fillId="11" borderId="83" applyNumberFormat="0" applyProtection="0">
      <alignment horizontal="right" vertical="center"/>
    </xf>
    <xf numFmtId="4" fontId="37" fillId="11" borderId="83" applyNumberFormat="0" applyProtection="0">
      <alignment horizontal="right" vertical="center"/>
    </xf>
    <xf numFmtId="4" fontId="37" fillId="11" borderId="83" applyNumberFormat="0" applyProtection="0">
      <alignment horizontal="right" vertical="center"/>
    </xf>
    <xf numFmtId="4" fontId="81" fillId="99" borderId="83" applyNumberFormat="0" applyProtection="0">
      <alignment horizontal="right" vertical="center"/>
    </xf>
    <xf numFmtId="4" fontId="81" fillId="99" borderId="83" applyNumberFormat="0" applyProtection="0">
      <alignment horizontal="right" vertical="center"/>
    </xf>
    <xf numFmtId="4" fontId="81" fillId="99" borderId="83" applyNumberFormat="0" applyProtection="0">
      <alignment horizontal="right" vertical="center"/>
    </xf>
    <xf numFmtId="4" fontId="81" fillId="99" borderId="83" applyNumberFormat="0" applyProtection="0">
      <alignment horizontal="right" vertical="center"/>
    </xf>
    <xf numFmtId="4" fontId="81" fillId="99" borderId="83" applyNumberFormat="0" applyProtection="0">
      <alignment horizontal="right" vertical="center"/>
    </xf>
    <xf numFmtId="4" fontId="81" fillId="99" borderId="83" applyNumberFormat="0" applyProtection="0">
      <alignment horizontal="right" vertical="center"/>
    </xf>
    <xf numFmtId="4" fontId="81" fillId="99" borderId="83" applyNumberFormat="0" applyProtection="0">
      <alignment horizontal="right" vertical="center"/>
    </xf>
    <xf numFmtId="4" fontId="63" fillId="15" borderId="72" applyNumberFormat="0" applyProtection="0">
      <alignment horizontal="right" vertical="center"/>
    </xf>
    <xf numFmtId="4" fontId="63" fillId="15" borderId="72" applyNumberFormat="0" applyProtection="0">
      <alignment horizontal="right" vertical="center"/>
    </xf>
    <xf numFmtId="4" fontId="63" fillId="15" borderId="72" applyNumberFormat="0" applyProtection="0">
      <alignment horizontal="right" vertical="center"/>
    </xf>
    <xf numFmtId="4" fontId="63" fillId="15" borderId="72" applyNumberFormat="0" applyProtection="0">
      <alignment horizontal="right" vertical="center"/>
    </xf>
    <xf numFmtId="4" fontId="37" fillId="15" borderId="83" applyNumberFormat="0" applyProtection="0">
      <alignment horizontal="right" vertical="center"/>
    </xf>
    <xf numFmtId="4" fontId="37" fillId="15" borderId="83" applyNumberFormat="0" applyProtection="0">
      <alignment horizontal="right" vertical="center"/>
    </xf>
    <xf numFmtId="4" fontId="37" fillId="15" borderId="83" applyNumberFormat="0" applyProtection="0">
      <alignment horizontal="right" vertical="center"/>
    </xf>
    <xf numFmtId="4" fontId="37" fillId="15" borderId="83" applyNumberFormat="0" applyProtection="0">
      <alignment horizontal="right" vertical="center"/>
    </xf>
    <xf numFmtId="4" fontId="63" fillId="15" borderId="72" applyNumberFormat="0" applyProtection="0">
      <alignment horizontal="right" vertical="center"/>
    </xf>
    <xf numFmtId="4" fontId="63" fillId="15" borderId="72" applyNumberFormat="0" applyProtection="0">
      <alignment horizontal="right" vertical="center"/>
    </xf>
    <xf numFmtId="4" fontId="63" fillId="15" borderId="72" applyNumberFormat="0" applyProtection="0">
      <alignment horizontal="right" vertical="center"/>
    </xf>
    <xf numFmtId="4" fontId="63" fillId="15" borderId="72" applyNumberFormat="0" applyProtection="0">
      <alignment horizontal="right" vertical="center"/>
    </xf>
    <xf numFmtId="4" fontId="63" fillId="15" borderId="72" applyNumberFormat="0" applyProtection="0">
      <alignment horizontal="right" vertical="center"/>
    </xf>
    <xf numFmtId="4" fontId="63" fillId="15" borderId="72" applyNumberFormat="0" applyProtection="0">
      <alignment horizontal="right" vertical="center"/>
    </xf>
    <xf numFmtId="4" fontId="63" fillId="15" borderId="72" applyNumberFormat="0" applyProtection="0">
      <alignment horizontal="right" vertical="center"/>
    </xf>
    <xf numFmtId="4" fontId="63" fillId="15" borderId="72" applyNumberFormat="0" applyProtection="0">
      <alignment horizontal="right" vertical="center"/>
    </xf>
    <xf numFmtId="4" fontId="37" fillId="15" borderId="83" applyNumberFormat="0" applyProtection="0">
      <alignment horizontal="right" vertical="center"/>
    </xf>
    <xf numFmtId="4" fontId="37" fillId="15" borderId="83" applyNumberFormat="0" applyProtection="0">
      <alignment horizontal="right" vertical="center"/>
    </xf>
    <xf numFmtId="4" fontId="37" fillId="15" borderId="83" applyNumberFormat="0" applyProtection="0">
      <alignment horizontal="right" vertical="center"/>
    </xf>
    <xf numFmtId="4" fontId="37" fillId="15" borderId="83" applyNumberFormat="0" applyProtection="0">
      <alignment horizontal="right" vertical="center"/>
    </xf>
    <xf numFmtId="4" fontId="81" fillId="100" borderId="83" applyNumberFormat="0" applyProtection="0">
      <alignment horizontal="right" vertical="center"/>
    </xf>
    <xf numFmtId="4" fontId="81" fillId="100" borderId="83" applyNumberFormat="0" applyProtection="0">
      <alignment horizontal="right" vertical="center"/>
    </xf>
    <xf numFmtId="4" fontId="81" fillId="100" borderId="83" applyNumberFormat="0" applyProtection="0">
      <alignment horizontal="right" vertical="center"/>
    </xf>
    <xf numFmtId="4" fontId="81" fillId="100" borderId="83" applyNumberFormat="0" applyProtection="0">
      <alignment horizontal="right" vertical="center"/>
    </xf>
    <xf numFmtId="4" fontId="81" fillId="100" borderId="83" applyNumberFormat="0" applyProtection="0">
      <alignment horizontal="right" vertical="center"/>
    </xf>
    <xf numFmtId="4" fontId="81" fillId="100" borderId="83" applyNumberFormat="0" applyProtection="0">
      <alignment horizontal="right" vertical="center"/>
    </xf>
    <xf numFmtId="4" fontId="81" fillId="100" borderId="83" applyNumberFormat="0" applyProtection="0">
      <alignment horizontal="right" vertical="center"/>
    </xf>
    <xf numFmtId="4" fontId="63" fillId="19" borderId="72" applyNumberFormat="0" applyProtection="0">
      <alignment horizontal="right" vertical="center"/>
    </xf>
    <xf numFmtId="4" fontId="63" fillId="19" borderId="72" applyNumberFormat="0" applyProtection="0">
      <alignment horizontal="right" vertical="center"/>
    </xf>
    <xf numFmtId="4" fontId="63" fillId="19" borderId="72" applyNumberFormat="0" applyProtection="0">
      <alignment horizontal="right" vertical="center"/>
    </xf>
    <xf numFmtId="4" fontId="63" fillId="19" borderId="72" applyNumberFormat="0" applyProtection="0">
      <alignment horizontal="right" vertical="center"/>
    </xf>
    <xf numFmtId="4" fontId="37" fillId="19" borderId="83" applyNumberFormat="0" applyProtection="0">
      <alignment horizontal="right" vertical="center"/>
    </xf>
    <xf numFmtId="4" fontId="37" fillId="19" borderId="83" applyNumberFormat="0" applyProtection="0">
      <alignment horizontal="right" vertical="center"/>
    </xf>
    <xf numFmtId="4" fontId="37" fillId="19" borderId="83" applyNumberFormat="0" applyProtection="0">
      <alignment horizontal="right" vertical="center"/>
    </xf>
    <xf numFmtId="4" fontId="37" fillId="19" borderId="83" applyNumberFormat="0" applyProtection="0">
      <alignment horizontal="right" vertical="center"/>
    </xf>
    <xf numFmtId="4" fontId="63" fillId="19" borderId="72" applyNumberFormat="0" applyProtection="0">
      <alignment horizontal="right" vertical="center"/>
    </xf>
    <xf numFmtId="4" fontId="63" fillId="19" borderId="72" applyNumberFormat="0" applyProtection="0">
      <alignment horizontal="right" vertical="center"/>
    </xf>
    <xf numFmtId="4" fontId="63" fillId="19" borderId="72" applyNumberFormat="0" applyProtection="0">
      <alignment horizontal="right" vertical="center"/>
    </xf>
    <xf numFmtId="4" fontId="63" fillId="19" borderId="72" applyNumberFormat="0" applyProtection="0">
      <alignment horizontal="right" vertical="center"/>
    </xf>
    <xf numFmtId="4" fontId="63" fillId="19" borderId="72" applyNumberFormat="0" applyProtection="0">
      <alignment horizontal="right" vertical="center"/>
    </xf>
    <xf numFmtId="4" fontId="63" fillId="19" borderId="72" applyNumberFormat="0" applyProtection="0">
      <alignment horizontal="right" vertical="center"/>
    </xf>
    <xf numFmtId="4" fontId="63" fillId="19" borderId="72" applyNumberFormat="0" applyProtection="0">
      <alignment horizontal="right" vertical="center"/>
    </xf>
    <xf numFmtId="4" fontId="63" fillId="19" borderId="72" applyNumberFormat="0" applyProtection="0">
      <alignment horizontal="right" vertical="center"/>
    </xf>
    <xf numFmtId="4" fontId="37" fillId="19" borderId="83" applyNumberFormat="0" applyProtection="0">
      <alignment horizontal="right" vertical="center"/>
    </xf>
    <xf numFmtId="4" fontId="37" fillId="19" borderId="83" applyNumberFormat="0" applyProtection="0">
      <alignment horizontal="right" vertical="center"/>
    </xf>
    <xf numFmtId="4" fontId="37" fillId="19" borderId="83" applyNumberFormat="0" applyProtection="0">
      <alignment horizontal="right" vertical="center"/>
    </xf>
    <xf numFmtId="4" fontId="37" fillId="19" borderId="83" applyNumberFormat="0" applyProtection="0">
      <alignment horizontal="right" vertical="center"/>
    </xf>
    <xf numFmtId="4" fontId="81" fillId="101" borderId="83" applyNumberFormat="0" applyProtection="0">
      <alignment horizontal="right" vertical="center"/>
    </xf>
    <xf numFmtId="4" fontId="81" fillId="101" borderId="83" applyNumberFormat="0" applyProtection="0">
      <alignment horizontal="right" vertical="center"/>
    </xf>
    <xf numFmtId="4" fontId="81" fillId="101" borderId="83" applyNumberFormat="0" applyProtection="0">
      <alignment horizontal="right" vertical="center"/>
    </xf>
    <xf numFmtId="4" fontId="81" fillId="101" borderId="83" applyNumberFormat="0" applyProtection="0">
      <alignment horizontal="right" vertical="center"/>
    </xf>
    <xf numFmtId="4" fontId="81" fillId="101" borderId="83" applyNumberFormat="0" applyProtection="0">
      <alignment horizontal="right" vertical="center"/>
    </xf>
    <xf numFmtId="4" fontId="81" fillId="101" borderId="83" applyNumberFormat="0" applyProtection="0">
      <alignment horizontal="right" vertical="center"/>
    </xf>
    <xf numFmtId="4" fontId="81" fillId="101" borderId="83" applyNumberFormat="0" applyProtection="0">
      <alignment horizontal="right" vertical="center"/>
    </xf>
    <xf numFmtId="4" fontId="63" fillId="18" borderId="72" applyNumberFormat="0" applyProtection="0">
      <alignment horizontal="right" vertical="center"/>
    </xf>
    <xf numFmtId="4" fontId="63" fillId="18" borderId="72" applyNumberFormat="0" applyProtection="0">
      <alignment horizontal="right" vertical="center"/>
    </xf>
    <xf numFmtId="4" fontId="63" fillId="18" borderId="72" applyNumberFormat="0" applyProtection="0">
      <alignment horizontal="right" vertical="center"/>
    </xf>
    <xf numFmtId="4" fontId="63" fillId="18" borderId="72" applyNumberFormat="0" applyProtection="0">
      <alignment horizontal="right" vertical="center"/>
    </xf>
    <xf numFmtId="4" fontId="37" fillId="18" borderId="83" applyNumberFormat="0" applyProtection="0">
      <alignment horizontal="right" vertical="center"/>
    </xf>
    <xf numFmtId="4" fontId="37" fillId="18" borderId="83" applyNumberFormat="0" applyProtection="0">
      <alignment horizontal="right" vertical="center"/>
    </xf>
    <xf numFmtId="4" fontId="37" fillId="18" borderId="83" applyNumberFormat="0" applyProtection="0">
      <alignment horizontal="right" vertical="center"/>
    </xf>
    <xf numFmtId="4" fontId="37" fillId="18" borderId="83" applyNumberFormat="0" applyProtection="0">
      <alignment horizontal="right" vertical="center"/>
    </xf>
    <xf numFmtId="4" fontId="63" fillId="18" borderId="72" applyNumberFormat="0" applyProtection="0">
      <alignment horizontal="right" vertical="center"/>
    </xf>
    <xf numFmtId="4" fontId="63" fillId="18" borderId="72" applyNumberFormat="0" applyProtection="0">
      <alignment horizontal="right" vertical="center"/>
    </xf>
    <xf numFmtId="4" fontId="63" fillId="18" borderId="72" applyNumberFormat="0" applyProtection="0">
      <alignment horizontal="right" vertical="center"/>
    </xf>
    <xf numFmtId="4" fontId="63" fillId="18" borderId="72" applyNumberFormat="0" applyProtection="0">
      <alignment horizontal="right" vertical="center"/>
    </xf>
    <xf numFmtId="4" fontId="63" fillId="18" borderId="72" applyNumberFormat="0" applyProtection="0">
      <alignment horizontal="right" vertical="center"/>
    </xf>
    <xf numFmtId="4" fontId="63" fillId="18" borderId="72" applyNumberFormat="0" applyProtection="0">
      <alignment horizontal="right" vertical="center"/>
    </xf>
    <xf numFmtId="4" fontId="63" fillId="18" borderId="72" applyNumberFormat="0" applyProtection="0">
      <alignment horizontal="right" vertical="center"/>
    </xf>
    <xf numFmtId="4" fontId="63" fillId="18" borderId="72" applyNumberFormat="0" applyProtection="0">
      <alignment horizontal="right" vertical="center"/>
    </xf>
    <xf numFmtId="4" fontId="37" fillId="18" borderId="83" applyNumberFormat="0" applyProtection="0">
      <alignment horizontal="right" vertical="center"/>
    </xf>
    <xf numFmtId="4" fontId="37" fillId="18" borderId="83" applyNumberFormat="0" applyProtection="0">
      <alignment horizontal="right" vertical="center"/>
    </xf>
    <xf numFmtId="4" fontId="37" fillId="18" borderId="83" applyNumberFormat="0" applyProtection="0">
      <alignment horizontal="right" vertical="center"/>
    </xf>
    <xf numFmtId="4" fontId="37" fillId="18" borderId="83" applyNumberFormat="0" applyProtection="0">
      <alignment horizontal="right" vertical="center"/>
    </xf>
    <xf numFmtId="4" fontId="81" fillId="102" borderId="83" applyNumberFormat="0" applyProtection="0">
      <alignment horizontal="right" vertical="center"/>
    </xf>
    <xf numFmtId="4" fontId="81" fillId="102" borderId="83" applyNumberFormat="0" applyProtection="0">
      <alignment horizontal="right" vertical="center"/>
    </xf>
    <xf numFmtId="4" fontId="81" fillId="102" borderId="83" applyNumberFormat="0" applyProtection="0">
      <alignment horizontal="right" vertical="center"/>
    </xf>
    <xf numFmtId="4" fontId="81" fillId="102" borderId="83" applyNumberFormat="0" applyProtection="0">
      <alignment horizontal="right" vertical="center"/>
    </xf>
    <xf numFmtId="4" fontId="81" fillId="102" borderId="83" applyNumberFormat="0" applyProtection="0">
      <alignment horizontal="right" vertical="center"/>
    </xf>
    <xf numFmtId="4" fontId="81" fillId="102" borderId="83" applyNumberFormat="0" applyProtection="0">
      <alignment horizontal="right" vertical="center"/>
    </xf>
    <xf numFmtId="4" fontId="81" fillId="102" borderId="83" applyNumberFormat="0" applyProtection="0">
      <alignment horizontal="right" vertical="center"/>
    </xf>
    <xf numFmtId="4" fontId="63" fillId="104" borderId="72" applyNumberFormat="0" applyProtection="0">
      <alignment horizontal="right" vertical="center"/>
    </xf>
    <xf numFmtId="4" fontId="63" fillId="104" borderId="72" applyNumberFormat="0" applyProtection="0">
      <alignment horizontal="right" vertical="center"/>
    </xf>
    <xf numFmtId="4" fontId="63" fillId="104" borderId="72" applyNumberFormat="0" applyProtection="0">
      <alignment horizontal="right" vertical="center"/>
    </xf>
    <xf numFmtId="4" fontId="63" fillId="104" borderId="72" applyNumberFormat="0" applyProtection="0">
      <alignment horizontal="right" vertical="center"/>
    </xf>
    <xf numFmtId="4" fontId="37" fillId="104" borderId="83" applyNumberFormat="0" applyProtection="0">
      <alignment horizontal="right" vertical="center"/>
    </xf>
    <xf numFmtId="4" fontId="37" fillId="104" borderId="83" applyNumberFormat="0" applyProtection="0">
      <alignment horizontal="right" vertical="center"/>
    </xf>
    <xf numFmtId="4" fontId="37" fillId="104" borderId="83" applyNumberFormat="0" applyProtection="0">
      <alignment horizontal="right" vertical="center"/>
    </xf>
    <xf numFmtId="4" fontId="37" fillId="104" borderId="83" applyNumberFormat="0" applyProtection="0">
      <alignment horizontal="right" vertical="center"/>
    </xf>
    <xf numFmtId="4" fontId="63" fillId="104" borderId="72" applyNumberFormat="0" applyProtection="0">
      <alignment horizontal="right" vertical="center"/>
    </xf>
    <xf numFmtId="4" fontId="63" fillId="104" borderId="72" applyNumberFormat="0" applyProtection="0">
      <alignment horizontal="right" vertical="center"/>
    </xf>
    <xf numFmtId="4" fontId="63" fillId="104" borderId="72" applyNumberFormat="0" applyProtection="0">
      <alignment horizontal="right" vertical="center"/>
    </xf>
    <xf numFmtId="4" fontId="63" fillId="104" borderId="72" applyNumberFormat="0" applyProtection="0">
      <alignment horizontal="right" vertical="center"/>
    </xf>
    <xf numFmtId="4" fontId="63" fillId="104" borderId="72" applyNumberFormat="0" applyProtection="0">
      <alignment horizontal="right" vertical="center"/>
    </xf>
    <xf numFmtId="4" fontId="63" fillId="104" borderId="72" applyNumberFormat="0" applyProtection="0">
      <alignment horizontal="right" vertical="center"/>
    </xf>
    <xf numFmtId="4" fontId="63" fillId="104" borderId="72" applyNumberFormat="0" applyProtection="0">
      <alignment horizontal="right" vertical="center"/>
    </xf>
    <xf numFmtId="4" fontId="63" fillId="104" borderId="72" applyNumberFormat="0" applyProtection="0">
      <alignment horizontal="right" vertical="center"/>
    </xf>
    <xf numFmtId="4" fontId="37" fillId="104" borderId="83" applyNumberFormat="0" applyProtection="0">
      <alignment horizontal="right" vertical="center"/>
    </xf>
    <xf numFmtId="4" fontId="37" fillId="104" borderId="83" applyNumberFormat="0" applyProtection="0">
      <alignment horizontal="right" vertical="center"/>
    </xf>
    <xf numFmtId="4" fontId="37" fillId="104" borderId="83" applyNumberFormat="0" applyProtection="0">
      <alignment horizontal="right" vertical="center"/>
    </xf>
    <xf numFmtId="4" fontId="37" fillId="104" borderId="83" applyNumberFormat="0" applyProtection="0">
      <alignment horizontal="right" vertical="center"/>
    </xf>
    <xf numFmtId="4" fontId="81" fillId="103" borderId="83" applyNumberFormat="0" applyProtection="0">
      <alignment horizontal="right" vertical="center"/>
    </xf>
    <xf numFmtId="4" fontId="81" fillId="103" borderId="83" applyNumberFormat="0" applyProtection="0">
      <alignment horizontal="right" vertical="center"/>
    </xf>
    <xf numFmtId="4" fontId="81" fillId="103" borderId="83" applyNumberFormat="0" applyProtection="0">
      <alignment horizontal="right" vertical="center"/>
    </xf>
    <xf numFmtId="4" fontId="81" fillId="103" borderId="83" applyNumberFormat="0" applyProtection="0">
      <alignment horizontal="right" vertical="center"/>
    </xf>
    <xf numFmtId="4" fontId="81" fillId="103" borderId="83" applyNumberFormat="0" applyProtection="0">
      <alignment horizontal="right" vertical="center"/>
    </xf>
    <xf numFmtId="4" fontId="81" fillId="103" borderId="83" applyNumberFormat="0" applyProtection="0">
      <alignment horizontal="right" vertical="center"/>
    </xf>
    <xf numFmtId="4" fontId="81" fillId="103" borderId="83" applyNumberFormat="0" applyProtection="0">
      <alignment horizontal="right" vertical="center"/>
    </xf>
    <xf numFmtId="4" fontId="63" fillId="10" borderId="72" applyNumberFormat="0" applyProtection="0">
      <alignment horizontal="right" vertical="center"/>
    </xf>
    <xf numFmtId="4" fontId="63" fillId="10" borderId="72" applyNumberFormat="0" applyProtection="0">
      <alignment horizontal="right" vertical="center"/>
    </xf>
    <xf numFmtId="4" fontId="63" fillId="10" borderId="72" applyNumberFormat="0" applyProtection="0">
      <alignment horizontal="right" vertical="center"/>
    </xf>
    <xf numFmtId="4" fontId="63" fillId="10" borderId="72" applyNumberFormat="0" applyProtection="0">
      <alignment horizontal="right" vertical="center"/>
    </xf>
    <xf numFmtId="4" fontId="37" fillId="10" borderId="83" applyNumberFormat="0" applyProtection="0">
      <alignment horizontal="right" vertical="center"/>
    </xf>
    <xf numFmtId="4" fontId="37" fillId="10" borderId="83" applyNumberFormat="0" applyProtection="0">
      <alignment horizontal="right" vertical="center"/>
    </xf>
    <xf numFmtId="4" fontId="37" fillId="10" borderId="83" applyNumberFormat="0" applyProtection="0">
      <alignment horizontal="right" vertical="center"/>
    </xf>
    <xf numFmtId="4" fontId="37" fillId="10" borderId="83" applyNumberFormat="0" applyProtection="0">
      <alignment horizontal="right" vertical="center"/>
    </xf>
    <xf numFmtId="4" fontId="63" fillId="10" borderId="72" applyNumberFormat="0" applyProtection="0">
      <alignment horizontal="right" vertical="center"/>
    </xf>
    <xf numFmtId="4" fontId="63" fillId="10" borderId="72" applyNumberFormat="0" applyProtection="0">
      <alignment horizontal="right" vertical="center"/>
    </xf>
    <xf numFmtId="4" fontId="63" fillId="10" borderId="72" applyNumberFormat="0" applyProtection="0">
      <alignment horizontal="right" vertical="center"/>
    </xf>
    <xf numFmtId="4" fontId="63" fillId="10" borderId="72" applyNumberFormat="0" applyProtection="0">
      <alignment horizontal="right" vertical="center"/>
    </xf>
    <xf numFmtId="4" fontId="63" fillId="10" borderId="72" applyNumberFormat="0" applyProtection="0">
      <alignment horizontal="right" vertical="center"/>
    </xf>
    <xf numFmtId="4" fontId="63" fillId="10" borderId="72" applyNumberFormat="0" applyProtection="0">
      <alignment horizontal="right" vertical="center"/>
    </xf>
    <xf numFmtId="4" fontId="63" fillId="10" borderId="72" applyNumberFormat="0" applyProtection="0">
      <alignment horizontal="right" vertical="center"/>
    </xf>
    <xf numFmtId="4" fontId="63" fillId="10" borderId="72" applyNumberFormat="0" applyProtection="0">
      <alignment horizontal="right" vertical="center"/>
    </xf>
    <xf numFmtId="4" fontId="37" fillId="10" borderId="83" applyNumberFormat="0" applyProtection="0">
      <alignment horizontal="right" vertical="center"/>
    </xf>
    <xf numFmtId="4" fontId="37" fillId="10" borderId="83" applyNumberFormat="0" applyProtection="0">
      <alignment horizontal="right" vertical="center"/>
    </xf>
    <xf numFmtId="4" fontId="37" fillId="10" borderId="83" applyNumberFormat="0" applyProtection="0">
      <alignment horizontal="right" vertical="center"/>
    </xf>
    <xf numFmtId="4" fontId="37" fillId="10" borderId="83" applyNumberFormat="0" applyProtection="0">
      <alignment horizontal="right" vertical="center"/>
    </xf>
    <xf numFmtId="4" fontId="81" fillId="105" borderId="83" applyNumberFormat="0" applyProtection="0">
      <alignment horizontal="right" vertical="center"/>
    </xf>
    <xf numFmtId="4" fontId="81" fillId="105" borderId="83" applyNumberFormat="0" applyProtection="0">
      <alignment horizontal="right" vertical="center"/>
    </xf>
    <xf numFmtId="4" fontId="81" fillId="105" borderId="83" applyNumberFormat="0" applyProtection="0">
      <alignment horizontal="right" vertical="center"/>
    </xf>
    <xf numFmtId="4" fontId="81" fillId="105" borderId="83" applyNumberFormat="0" applyProtection="0">
      <alignment horizontal="right" vertical="center"/>
    </xf>
    <xf numFmtId="4" fontId="81" fillId="105" borderId="83" applyNumberFormat="0" applyProtection="0">
      <alignment horizontal="right" vertical="center"/>
    </xf>
    <xf numFmtId="4" fontId="81" fillId="105" borderId="83" applyNumberFormat="0" applyProtection="0">
      <alignment horizontal="right" vertical="center"/>
    </xf>
    <xf numFmtId="4" fontId="81" fillId="105" borderId="83" applyNumberFormat="0" applyProtection="0">
      <alignment horizontal="right" vertical="center"/>
    </xf>
    <xf numFmtId="4" fontId="88" fillId="106" borderId="105" applyNumberFormat="0" applyProtection="0">
      <alignment horizontal="left" vertical="center" indent="1"/>
    </xf>
    <xf numFmtId="4" fontId="88" fillId="106" borderId="105" applyNumberFormat="0" applyProtection="0">
      <alignment horizontal="left" vertical="center" indent="1"/>
    </xf>
    <xf numFmtId="4" fontId="88" fillId="106" borderId="105" applyNumberFormat="0" applyProtection="0">
      <alignment horizontal="left" vertical="center" indent="1"/>
    </xf>
    <xf numFmtId="4" fontId="88" fillId="106" borderId="105" applyNumberFormat="0" applyProtection="0">
      <alignment horizontal="left" vertical="center" indent="1"/>
    </xf>
    <xf numFmtId="4" fontId="114" fillId="107" borderId="105" applyNumberFormat="0" applyProtection="0">
      <alignment horizontal="left" vertical="center" indent="1"/>
    </xf>
    <xf numFmtId="4" fontId="114" fillId="107" borderId="105" applyNumberFormat="0" applyProtection="0">
      <alignment horizontal="left" vertical="center" indent="1"/>
    </xf>
    <xf numFmtId="4" fontId="88" fillId="106" borderId="105" applyNumberFormat="0" applyProtection="0">
      <alignment horizontal="left" vertical="center" indent="1"/>
    </xf>
    <xf numFmtId="4" fontId="88" fillId="106" borderId="105" applyNumberFormat="0" applyProtection="0">
      <alignment horizontal="left" vertical="center" indent="1"/>
    </xf>
    <xf numFmtId="4" fontId="36" fillId="110" borderId="84" applyNumberFormat="0" applyProtection="0">
      <alignment horizontal="left" vertical="center" indent="1"/>
    </xf>
    <xf numFmtId="4" fontId="36" fillId="110" borderId="84" applyNumberFormat="0" applyProtection="0">
      <alignment horizontal="left" vertical="center" indent="1"/>
    </xf>
    <xf numFmtId="4" fontId="36" fillId="110" borderId="84" applyNumberFormat="0" applyProtection="0">
      <alignment horizontal="left" vertical="center" indent="1"/>
    </xf>
    <xf numFmtId="4" fontId="63" fillId="111" borderId="72" applyNumberFormat="0" applyProtection="0">
      <alignment horizontal="right" vertical="center"/>
    </xf>
    <xf numFmtId="4" fontId="63" fillId="111" borderId="72" applyNumberFormat="0" applyProtection="0">
      <alignment horizontal="right" vertical="center"/>
    </xf>
    <xf numFmtId="4" fontId="63" fillId="111" borderId="72" applyNumberFormat="0" applyProtection="0">
      <alignment horizontal="right" vertical="center"/>
    </xf>
    <xf numFmtId="4" fontId="63" fillId="111" borderId="72" applyNumberFormat="0" applyProtection="0">
      <alignment horizontal="right" vertical="center"/>
    </xf>
    <xf numFmtId="4" fontId="37" fillId="111" borderId="83" applyNumberFormat="0" applyProtection="0">
      <alignment horizontal="right" vertical="center"/>
    </xf>
    <xf numFmtId="4" fontId="37" fillId="111" borderId="83" applyNumberFormat="0" applyProtection="0">
      <alignment horizontal="right" vertical="center"/>
    </xf>
    <xf numFmtId="4" fontId="37" fillId="111" borderId="83" applyNumberFormat="0" applyProtection="0">
      <alignment horizontal="right" vertical="center"/>
    </xf>
    <xf numFmtId="4" fontId="37" fillId="111" borderId="83" applyNumberFormat="0" applyProtection="0">
      <alignment horizontal="right" vertical="center"/>
    </xf>
    <xf numFmtId="4" fontId="63" fillId="111" borderId="72" applyNumberFormat="0" applyProtection="0">
      <alignment horizontal="right" vertical="center"/>
    </xf>
    <xf numFmtId="4" fontId="63" fillId="111" borderId="72" applyNumberFormat="0" applyProtection="0">
      <alignment horizontal="right" vertical="center"/>
    </xf>
    <xf numFmtId="4" fontId="63" fillId="111" borderId="72" applyNumberFormat="0" applyProtection="0">
      <alignment horizontal="right" vertical="center"/>
    </xf>
    <xf numFmtId="4" fontId="63" fillId="111" borderId="72" applyNumberFormat="0" applyProtection="0">
      <alignment horizontal="right" vertical="center"/>
    </xf>
    <xf numFmtId="4" fontId="63" fillId="111" borderId="72" applyNumberFormat="0" applyProtection="0">
      <alignment horizontal="right" vertical="center"/>
    </xf>
    <xf numFmtId="4" fontId="63" fillId="111" borderId="72" applyNumberFormat="0" applyProtection="0">
      <alignment horizontal="right" vertical="center"/>
    </xf>
    <xf numFmtId="4" fontId="63" fillId="111" borderId="72" applyNumberFormat="0" applyProtection="0">
      <alignment horizontal="right" vertical="center"/>
    </xf>
    <xf numFmtId="4" fontId="63" fillId="111" borderId="72" applyNumberFormat="0" applyProtection="0">
      <alignment horizontal="right" vertical="center"/>
    </xf>
    <xf numFmtId="4" fontId="37" fillId="111" borderId="83" applyNumberFormat="0" applyProtection="0">
      <alignment horizontal="right" vertical="center"/>
    </xf>
    <xf numFmtId="4" fontId="37" fillId="111" borderId="83" applyNumberFormat="0" applyProtection="0">
      <alignment horizontal="right" vertical="center"/>
    </xf>
    <xf numFmtId="4" fontId="37" fillId="111" borderId="83" applyNumberFormat="0" applyProtection="0">
      <alignment horizontal="right" vertical="center"/>
    </xf>
    <xf numFmtId="4" fontId="37" fillId="111" borderId="83" applyNumberFormat="0" applyProtection="0">
      <alignment horizontal="right" vertical="center"/>
    </xf>
    <xf numFmtId="4" fontId="81" fillId="109" borderId="83" applyNumberFormat="0" applyProtection="0">
      <alignment horizontal="right" vertical="center"/>
    </xf>
    <xf numFmtId="4" fontId="81" fillId="109" borderId="83" applyNumberFormat="0" applyProtection="0">
      <alignment horizontal="right" vertical="center"/>
    </xf>
    <xf numFmtId="4" fontId="81" fillId="109" borderId="83" applyNumberFormat="0" applyProtection="0">
      <alignment horizontal="right" vertical="center"/>
    </xf>
    <xf numFmtId="4" fontId="81" fillId="109" borderId="83" applyNumberFormat="0" applyProtection="0">
      <alignment horizontal="right" vertical="center"/>
    </xf>
    <xf numFmtId="4" fontId="81" fillId="109" borderId="83" applyNumberFormat="0" applyProtection="0">
      <alignment horizontal="right" vertical="center"/>
    </xf>
    <xf numFmtId="4" fontId="81" fillId="109" borderId="83" applyNumberFormat="0" applyProtection="0">
      <alignment horizontal="right" vertical="center"/>
    </xf>
    <xf numFmtId="4" fontId="81" fillId="109" borderId="83" applyNumberFormat="0" applyProtection="0">
      <alignment horizontal="right" vertical="center"/>
    </xf>
    <xf numFmtId="4" fontId="63" fillId="113" borderId="84" applyNumberFormat="0" applyProtection="0">
      <alignment horizontal="left" vertical="center" indent="1"/>
    </xf>
    <xf numFmtId="4" fontId="63" fillId="113" borderId="84" applyNumberFormat="0" applyProtection="0">
      <alignment horizontal="left" vertical="center" indent="1"/>
    </xf>
    <xf numFmtId="4" fontId="63" fillId="113" borderId="84" applyNumberFormat="0" applyProtection="0">
      <alignment horizontal="left" vertical="center" indent="1"/>
    </xf>
    <xf numFmtId="4" fontId="63" fillId="111" borderId="84" applyNumberFormat="0" applyProtection="0">
      <alignment horizontal="left" vertical="center" indent="1"/>
    </xf>
    <xf numFmtId="4" fontId="63" fillId="111" borderId="84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114" borderId="69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63" fillId="20" borderId="72" applyNumberFormat="0" applyProtection="0">
      <alignment horizontal="left" vertical="center" indent="1"/>
    </xf>
    <xf numFmtId="0" fontId="63" fillId="20" borderId="72" applyNumberFormat="0" applyProtection="0">
      <alignment horizontal="left" vertical="center" indent="1"/>
    </xf>
    <xf numFmtId="0" fontId="63" fillId="20" borderId="72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128" fillId="94" borderId="83" applyNumberFormat="0" applyProtection="0">
      <alignment horizontal="left" vertical="center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114" borderId="69" applyNumberFormat="0" applyProtection="0">
      <alignment horizontal="left" vertical="center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63" fillId="110" borderId="83" applyNumberFormat="0" applyProtection="0">
      <alignment horizontal="left" vertical="top" indent="1"/>
    </xf>
    <xf numFmtId="0" fontId="63" fillId="110" borderId="83" applyNumberFormat="0" applyProtection="0">
      <alignment horizontal="left" vertical="top" indent="1"/>
    </xf>
    <xf numFmtId="0" fontId="63" fillId="110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36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128" fillId="94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93" borderId="69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63" fillId="116" borderId="72" applyNumberFormat="0" applyProtection="0">
      <alignment horizontal="left" vertical="center" indent="1"/>
    </xf>
    <xf numFmtId="0" fontId="63" fillId="116" borderId="72" applyNumberFormat="0" applyProtection="0">
      <alignment horizontal="left" vertical="center" indent="1"/>
    </xf>
    <xf numFmtId="0" fontId="63" fillId="116" borderId="72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128" fillId="115" borderId="83" applyNumberFormat="0" applyProtection="0">
      <alignment horizontal="left" vertical="center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93" borderId="69" applyNumberFormat="0" applyProtection="0">
      <alignment horizontal="left" vertical="center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63" fillId="111" borderId="83" applyNumberFormat="0" applyProtection="0">
      <alignment horizontal="left" vertical="top" indent="1"/>
    </xf>
    <xf numFmtId="0" fontId="63" fillId="111" borderId="83" applyNumberFormat="0" applyProtection="0">
      <alignment horizontal="left" vertical="top" indent="1"/>
    </xf>
    <xf numFmtId="0" fontId="63" fillId="111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36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128" fillId="115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81" borderId="69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63" fillId="8" borderId="72" applyNumberFormat="0" applyProtection="0">
      <alignment horizontal="left" vertical="center" indent="1"/>
    </xf>
    <xf numFmtId="0" fontId="63" fillId="8" borderId="72" applyNumberFormat="0" applyProtection="0">
      <alignment horizontal="left" vertical="center" indent="1"/>
    </xf>
    <xf numFmtId="0" fontId="63" fillId="8" borderId="72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128" fillId="109" borderId="83" applyNumberFormat="0" applyProtection="0">
      <alignment horizontal="left" vertical="center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81" borderId="69" applyNumberFormat="0" applyProtection="0">
      <alignment horizontal="left" vertical="center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63" fillId="8" borderId="83" applyNumberFormat="0" applyProtection="0">
      <alignment horizontal="left" vertical="top" indent="1"/>
    </xf>
    <xf numFmtId="0" fontId="63" fillId="8" borderId="83" applyNumberFormat="0" applyProtection="0">
      <alignment horizontal="left" vertical="top" indent="1"/>
    </xf>
    <xf numFmtId="0" fontId="63" fillId="8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36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128" fillId="109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79" borderId="69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63" fillId="113" borderId="72" applyNumberFormat="0" applyProtection="0">
      <alignment horizontal="left" vertical="center" indent="1"/>
    </xf>
    <xf numFmtId="0" fontId="63" fillId="113" borderId="72" applyNumberFormat="0" applyProtection="0">
      <alignment horizontal="left" vertical="center" indent="1"/>
    </xf>
    <xf numFmtId="0" fontId="63" fillId="113" borderId="72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128" fillId="117" borderId="83" applyNumberFormat="0" applyProtection="0">
      <alignment horizontal="left" vertical="center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79" borderId="69" applyNumberFormat="0" applyProtection="0">
      <alignment horizontal="left" vertical="center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63" fillId="113" borderId="83" applyNumberFormat="0" applyProtection="0">
      <alignment horizontal="left" vertical="top" indent="1"/>
    </xf>
    <xf numFmtId="0" fontId="63" fillId="113" borderId="83" applyNumberFormat="0" applyProtection="0">
      <alignment horizontal="left" vertical="top" indent="1"/>
    </xf>
    <xf numFmtId="0" fontId="63" fillId="113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36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128" fillId="117" borderId="83" applyNumberFormat="0" applyProtection="0">
      <alignment horizontal="left" vertical="top" indent="1"/>
    </xf>
    <xf numFmtId="0" fontId="63" fillId="118" borderId="106" applyNumberFormat="0">
      <protection locked="0"/>
    </xf>
    <xf numFmtId="0" fontId="63" fillId="118" borderId="106" applyNumberFormat="0">
      <protection locked="0"/>
    </xf>
    <xf numFmtId="0" fontId="129" fillId="110" borderId="89" applyBorder="0"/>
    <xf numFmtId="0" fontId="129" fillId="110" borderId="89" applyBorder="0"/>
    <xf numFmtId="0" fontId="129" fillId="110" borderId="89" applyBorder="0"/>
    <xf numFmtId="0" fontId="129" fillId="110" borderId="89" applyBorder="0"/>
    <xf numFmtId="0" fontId="129" fillId="110" borderId="89" applyBorder="0"/>
    <xf numFmtId="0" fontId="129" fillId="110" borderId="89" applyBorder="0"/>
    <xf numFmtId="0" fontId="129" fillId="110" borderId="89" applyBorder="0"/>
    <xf numFmtId="0" fontId="129" fillId="110" borderId="89" applyBorder="0"/>
    <xf numFmtId="4" fontId="37" fillId="87" borderId="83" applyNumberFormat="0" applyProtection="0">
      <alignment vertical="center"/>
    </xf>
    <xf numFmtId="4" fontId="37" fillId="87" borderId="83" applyNumberFormat="0" applyProtection="0">
      <alignment vertical="center"/>
    </xf>
    <xf numFmtId="4" fontId="37" fillId="87" borderId="83" applyNumberFormat="0" applyProtection="0">
      <alignment vertical="center"/>
    </xf>
    <xf numFmtId="4" fontId="37" fillId="87" borderId="83" applyNumberFormat="0" applyProtection="0">
      <alignment vertical="center"/>
    </xf>
    <xf numFmtId="4" fontId="130" fillId="23" borderId="83" applyNumberFormat="0" applyProtection="0">
      <alignment vertical="center"/>
    </xf>
    <xf numFmtId="4" fontId="130" fillId="23" borderId="83" applyNumberFormat="0" applyProtection="0">
      <alignment vertical="center"/>
    </xf>
    <xf numFmtId="4" fontId="130" fillId="23" borderId="83" applyNumberFormat="0" applyProtection="0">
      <alignment vertical="center"/>
    </xf>
    <xf numFmtId="4" fontId="130" fillId="23" borderId="83" applyNumberFormat="0" applyProtection="0">
      <alignment vertical="center"/>
    </xf>
    <xf numFmtId="4" fontId="130" fillId="23" borderId="83" applyNumberFormat="0" applyProtection="0">
      <alignment vertical="center"/>
    </xf>
    <xf numFmtId="4" fontId="130" fillId="23" borderId="83" applyNumberFormat="0" applyProtection="0">
      <alignment vertical="center"/>
    </xf>
    <xf numFmtId="4" fontId="130" fillId="23" borderId="83" applyNumberFormat="0" applyProtection="0">
      <alignment vertical="center"/>
    </xf>
    <xf numFmtId="4" fontId="130" fillId="23" borderId="83" applyNumberFormat="0" applyProtection="0">
      <alignment vertical="center"/>
    </xf>
    <xf numFmtId="4" fontId="37" fillId="87" borderId="83" applyNumberFormat="0" applyProtection="0">
      <alignment vertical="center"/>
    </xf>
    <xf numFmtId="4" fontId="37" fillId="87" borderId="83" applyNumberFormat="0" applyProtection="0">
      <alignment vertical="center"/>
    </xf>
    <xf numFmtId="4" fontId="37" fillId="87" borderId="83" applyNumberFormat="0" applyProtection="0">
      <alignment vertical="center"/>
    </xf>
    <xf numFmtId="4" fontId="37" fillId="87" borderId="83" applyNumberFormat="0" applyProtection="0">
      <alignment vertical="center"/>
    </xf>
    <xf numFmtId="4" fontId="81" fillId="117" borderId="83" applyNumberFormat="0" applyProtection="0">
      <alignment vertical="center"/>
    </xf>
    <xf numFmtId="4" fontId="81" fillId="117" borderId="83" applyNumberFormat="0" applyProtection="0">
      <alignment vertical="center"/>
    </xf>
    <xf numFmtId="4" fontId="81" fillId="117" borderId="83" applyNumberFormat="0" applyProtection="0">
      <alignment vertical="center"/>
    </xf>
    <xf numFmtId="4" fontId="81" fillId="117" borderId="83" applyNumberFormat="0" applyProtection="0">
      <alignment vertical="center"/>
    </xf>
    <xf numFmtId="4" fontId="81" fillId="117" borderId="83" applyNumberFormat="0" applyProtection="0">
      <alignment vertical="center"/>
    </xf>
    <xf numFmtId="4" fontId="81" fillId="117" borderId="83" applyNumberFormat="0" applyProtection="0">
      <alignment vertical="center"/>
    </xf>
    <xf numFmtId="4" fontId="81" fillId="117" borderId="83" applyNumberFormat="0" applyProtection="0">
      <alignment vertical="center"/>
    </xf>
    <xf numFmtId="4" fontId="132" fillId="87" borderId="83" applyNumberFormat="0" applyProtection="0">
      <alignment vertical="center"/>
    </xf>
    <xf numFmtId="4" fontId="132" fillId="87" borderId="83" applyNumberFormat="0" applyProtection="0">
      <alignment vertical="center"/>
    </xf>
    <xf numFmtId="4" fontId="132" fillId="87" borderId="83" applyNumberFormat="0" applyProtection="0">
      <alignment vertical="center"/>
    </xf>
    <xf numFmtId="4" fontId="132" fillId="87" borderId="83" applyNumberFormat="0" applyProtection="0">
      <alignment vertical="center"/>
    </xf>
    <xf numFmtId="4" fontId="131" fillId="117" borderId="83" applyNumberFormat="0" applyProtection="0">
      <alignment vertical="center"/>
    </xf>
    <xf numFmtId="4" fontId="131" fillId="117" borderId="83" applyNumberFormat="0" applyProtection="0">
      <alignment vertical="center"/>
    </xf>
    <xf numFmtId="4" fontId="131" fillId="117" borderId="83" applyNumberFormat="0" applyProtection="0">
      <alignment vertical="center"/>
    </xf>
    <xf numFmtId="4" fontId="131" fillId="117" borderId="83" applyNumberFormat="0" applyProtection="0">
      <alignment vertical="center"/>
    </xf>
    <xf numFmtId="4" fontId="131" fillId="117" borderId="83" applyNumberFormat="0" applyProtection="0">
      <alignment vertical="center"/>
    </xf>
    <xf numFmtId="4" fontId="131" fillId="117" borderId="83" applyNumberFormat="0" applyProtection="0">
      <alignment vertical="center"/>
    </xf>
    <xf numFmtId="4" fontId="131" fillId="117" borderId="83" applyNumberFormat="0" applyProtection="0">
      <alignment vertical="center"/>
    </xf>
    <xf numFmtId="4" fontId="37" fillId="87" borderId="83" applyNumberFormat="0" applyProtection="0">
      <alignment horizontal="left" vertical="center" indent="1"/>
    </xf>
    <xf numFmtId="4" fontId="37" fillId="87" borderId="83" applyNumberFormat="0" applyProtection="0">
      <alignment horizontal="left" vertical="center" indent="1"/>
    </xf>
    <xf numFmtId="4" fontId="37" fillId="87" borderId="83" applyNumberFormat="0" applyProtection="0">
      <alignment horizontal="left" vertical="center" indent="1"/>
    </xf>
    <xf numFmtId="4" fontId="37" fillId="87" borderId="83" applyNumberFormat="0" applyProtection="0">
      <alignment horizontal="left" vertical="center" indent="1"/>
    </xf>
    <xf numFmtId="4" fontId="130" fillId="20" borderId="83" applyNumberFormat="0" applyProtection="0">
      <alignment horizontal="left" vertical="center" indent="1"/>
    </xf>
    <xf numFmtId="4" fontId="130" fillId="20" borderId="83" applyNumberFormat="0" applyProtection="0">
      <alignment horizontal="left" vertical="center" indent="1"/>
    </xf>
    <xf numFmtId="4" fontId="130" fillId="20" borderId="83" applyNumberFormat="0" applyProtection="0">
      <alignment horizontal="left" vertical="center" indent="1"/>
    </xf>
    <xf numFmtId="4" fontId="130" fillId="20" borderId="83" applyNumberFormat="0" applyProtection="0">
      <alignment horizontal="left" vertical="center" indent="1"/>
    </xf>
    <xf numFmtId="4" fontId="130" fillId="20" borderId="83" applyNumberFormat="0" applyProtection="0">
      <alignment horizontal="left" vertical="center" indent="1"/>
    </xf>
    <xf numFmtId="4" fontId="130" fillId="20" borderId="83" applyNumberFormat="0" applyProtection="0">
      <alignment horizontal="left" vertical="center" indent="1"/>
    </xf>
    <xf numFmtId="4" fontId="130" fillId="20" borderId="83" applyNumberFormat="0" applyProtection="0">
      <alignment horizontal="left" vertical="center" indent="1"/>
    </xf>
    <xf numFmtId="4" fontId="130" fillId="20" borderId="83" applyNumberFormat="0" applyProtection="0">
      <alignment horizontal="left" vertical="center" indent="1"/>
    </xf>
    <xf numFmtId="4" fontId="37" fillId="87" borderId="83" applyNumberFormat="0" applyProtection="0">
      <alignment horizontal="left" vertical="center" indent="1"/>
    </xf>
    <xf numFmtId="4" fontId="37" fillId="87" borderId="83" applyNumberFormat="0" applyProtection="0">
      <alignment horizontal="left" vertical="center" indent="1"/>
    </xf>
    <xf numFmtId="4" fontId="37" fillId="87" borderId="83" applyNumberFormat="0" applyProtection="0">
      <alignment horizontal="left" vertical="center" indent="1"/>
    </xf>
    <xf numFmtId="4" fontId="37" fillId="87" borderId="83" applyNumberFormat="0" applyProtection="0">
      <alignment horizontal="left" vertical="center" indent="1"/>
    </xf>
    <xf numFmtId="4" fontId="88" fillId="109" borderId="90" applyNumberFormat="0" applyProtection="0">
      <alignment horizontal="left" vertical="center" indent="1"/>
    </xf>
    <xf numFmtId="4" fontId="88" fillId="109" borderId="90" applyNumberFormat="0" applyProtection="0">
      <alignment horizontal="left" vertical="center" indent="1"/>
    </xf>
    <xf numFmtId="4" fontId="88" fillId="109" borderId="90" applyNumberFormat="0" applyProtection="0">
      <alignment horizontal="left" vertical="center" indent="1"/>
    </xf>
    <xf numFmtId="4" fontId="88" fillId="109" borderId="90" applyNumberFormat="0" applyProtection="0">
      <alignment horizontal="left" vertical="center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4" fontId="37" fillId="87" borderId="69" applyNumberFormat="0" applyProtection="0">
      <alignment horizontal="left" vertical="center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130" fillId="23" borderId="83" applyNumberFormat="0" applyProtection="0">
      <alignment horizontal="left" vertical="top" indent="1"/>
    </xf>
    <xf numFmtId="0" fontId="130" fillId="23" borderId="83" applyNumberFormat="0" applyProtection="0">
      <alignment horizontal="left" vertical="top" indent="1"/>
    </xf>
    <xf numFmtId="0" fontId="130" fillId="23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0" fontId="37" fillId="87" borderId="83" applyNumberFormat="0" applyProtection="0">
      <alignment horizontal="left" vertical="top" indent="1"/>
    </xf>
    <xf numFmtId="4" fontId="63" fillId="0" borderId="72" applyNumberFormat="0" applyProtection="0">
      <alignment horizontal="right" vertical="center"/>
    </xf>
    <xf numFmtId="4" fontId="63" fillId="0" borderId="72" applyNumberFormat="0" applyProtection="0">
      <alignment horizontal="right" vertical="center"/>
    </xf>
    <xf numFmtId="4" fontId="63" fillId="0" borderId="72" applyNumberFormat="0" applyProtection="0">
      <alignment horizontal="right" vertical="center"/>
    </xf>
    <xf numFmtId="4" fontId="81" fillId="117" borderId="83" applyNumberFormat="0" applyProtection="0">
      <alignment horizontal="right" vertical="center"/>
    </xf>
    <xf numFmtId="4" fontId="63" fillId="0" borderId="72" applyNumberFormat="0" applyProtection="0">
      <alignment horizontal="right" vertical="center"/>
    </xf>
    <xf numFmtId="4" fontId="63" fillId="0" borderId="72" applyNumberFormat="0" applyProtection="0">
      <alignment horizontal="right" vertical="center"/>
    </xf>
    <xf numFmtId="4" fontId="63" fillId="0" borderId="72" applyNumberFormat="0" applyProtection="0">
      <alignment horizontal="right" vertical="center"/>
    </xf>
    <xf numFmtId="4" fontId="63" fillId="0" borderId="72" applyNumberFormat="0" applyProtection="0">
      <alignment horizontal="right" vertical="center"/>
    </xf>
    <xf numFmtId="4" fontId="37" fillId="0" borderId="83" applyNumberFormat="0" applyProtection="0">
      <alignment horizontal="right" vertical="center"/>
    </xf>
    <xf numFmtId="4" fontId="37" fillId="0" borderId="83" applyNumberFormat="0" applyProtection="0">
      <alignment horizontal="right" vertical="center"/>
    </xf>
    <xf numFmtId="4" fontId="37" fillId="0" borderId="83" applyNumberFormat="0" applyProtection="0">
      <alignment horizontal="right" vertical="center"/>
    </xf>
    <xf numFmtId="4" fontId="81" fillId="117" borderId="83" applyNumberFormat="0" applyProtection="0">
      <alignment horizontal="right" vertical="center"/>
    </xf>
    <xf numFmtId="4" fontId="37" fillId="119" borderId="83" applyNumberFormat="0" applyProtection="0">
      <alignment horizontal="right" vertical="center"/>
    </xf>
    <xf numFmtId="4" fontId="81" fillId="0" borderId="83" applyNumberFormat="0" applyProtection="0">
      <alignment horizontal="right" vertical="center"/>
    </xf>
    <xf numFmtId="4" fontId="37" fillId="119" borderId="83" applyNumberFormat="0" applyProtection="0">
      <alignment horizontal="right" vertical="center"/>
    </xf>
    <xf numFmtId="4" fontId="81" fillId="0" borderId="83" applyNumberFormat="0" applyProtection="0">
      <alignment horizontal="right" vertical="center"/>
    </xf>
    <xf numFmtId="4" fontId="63" fillId="0" borderId="72" applyNumberFormat="0" applyProtection="0">
      <alignment horizontal="right" vertical="center"/>
    </xf>
    <xf numFmtId="4" fontId="37" fillId="0" borderId="83" applyNumberFormat="0" applyProtection="0">
      <alignment horizontal="right" vertical="center"/>
    </xf>
    <xf numFmtId="4" fontId="63" fillId="0" borderId="72" applyNumberFormat="0" applyProtection="0">
      <alignment horizontal="right" vertical="center"/>
    </xf>
    <xf numFmtId="4" fontId="37" fillId="0" borderId="83" applyNumberFormat="0" applyProtection="0">
      <alignment horizontal="right" vertical="center"/>
    </xf>
    <xf numFmtId="4" fontId="81" fillId="0" borderId="83" applyNumberFormat="0" applyProtection="0">
      <alignment horizontal="right" vertical="center"/>
    </xf>
    <xf numFmtId="4" fontId="81" fillId="0" borderId="83" applyNumberFormat="0" applyProtection="0">
      <alignment horizontal="right" vertical="center"/>
    </xf>
    <xf numFmtId="4" fontId="81" fillId="0" borderId="83" applyNumberFormat="0" applyProtection="0">
      <alignment horizontal="right" vertical="center"/>
    </xf>
    <xf numFmtId="4" fontId="81" fillId="0" borderId="83" applyNumberFormat="0" applyProtection="0">
      <alignment horizontal="right" vertical="center"/>
    </xf>
    <xf numFmtId="4" fontId="81" fillId="117" borderId="83" applyNumberFormat="0" applyProtection="0">
      <alignment horizontal="right" vertical="center"/>
    </xf>
    <xf numFmtId="4" fontId="81" fillId="117" borderId="83" applyNumberFormat="0" applyProtection="0">
      <alignment horizontal="right" vertical="center"/>
    </xf>
    <xf numFmtId="4" fontId="81" fillId="117" borderId="83" applyNumberFormat="0" applyProtection="0">
      <alignment horizontal="right" vertical="center"/>
    </xf>
    <xf numFmtId="4" fontId="81" fillId="117" borderId="83" applyNumberFormat="0" applyProtection="0">
      <alignment horizontal="right" vertical="center"/>
    </xf>
    <xf numFmtId="4" fontId="81" fillId="117" borderId="83" applyNumberFormat="0" applyProtection="0">
      <alignment horizontal="right" vertical="center"/>
    </xf>
    <xf numFmtId="4" fontId="81" fillId="117" borderId="83" applyNumberFormat="0" applyProtection="0">
      <alignment horizontal="right" vertical="center"/>
    </xf>
    <xf numFmtId="4" fontId="81" fillId="117" borderId="83" applyNumberFormat="0" applyProtection="0">
      <alignment horizontal="right" vertical="center"/>
    </xf>
    <xf numFmtId="4" fontId="81" fillId="117" borderId="83" applyNumberFormat="0" applyProtection="0">
      <alignment horizontal="right" vertical="center"/>
    </xf>
    <xf numFmtId="4" fontId="81" fillId="117" borderId="83" applyNumberFormat="0" applyProtection="0">
      <alignment horizontal="right" vertical="center"/>
    </xf>
    <xf numFmtId="4" fontId="81" fillId="117" borderId="83" applyNumberFormat="0" applyProtection="0">
      <alignment horizontal="right" vertical="center"/>
    </xf>
    <xf numFmtId="4" fontId="81" fillId="117" borderId="83" applyNumberFormat="0" applyProtection="0">
      <alignment horizontal="right" vertical="center"/>
    </xf>
    <xf numFmtId="4" fontId="132" fillId="113" borderId="83" applyNumberFormat="0" applyProtection="0">
      <alignment horizontal="right" vertical="center"/>
    </xf>
    <xf numFmtId="4" fontId="132" fillId="113" borderId="83" applyNumberFormat="0" applyProtection="0">
      <alignment horizontal="right" vertical="center"/>
    </xf>
    <xf numFmtId="4" fontId="132" fillId="113" borderId="83" applyNumberFormat="0" applyProtection="0">
      <alignment horizontal="right" vertical="center"/>
    </xf>
    <xf numFmtId="4" fontId="132" fillId="113" borderId="83" applyNumberFormat="0" applyProtection="0">
      <alignment horizontal="right" vertical="center"/>
    </xf>
    <xf numFmtId="4" fontId="122" fillId="24" borderId="72" applyNumberFormat="0" applyProtection="0">
      <alignment horizontal="right" vertical="center"/>
    </xf>
    <xf numFmtId="4" fontId="122" fillId="24" borderId="72" applyNumberFormat="0" applyProtection="0">
      <alignment horizontal="right" vertical="center"/>
    </xf>
    <xf numFmtId="4" fontId="122" fillId="24" borderId="72" applyNumberFormat="0" applyProtection="0">
      <alignment horizontal="right" vertical="center"/>
    </xf>
    <xf numFmtId="4" fontId="122" fillId="24" borderId="72" applyNumberFormat="0" applyProtection="0">
      <alignment horizontal="right" vertical="center"/>
    </xf>
    <xf numFmtId="4" fontId="122" fillId="24" borderId="72" applyNumberFormat="0" applyProtection="0">
      <alignment horizontal="right" vertical="center"/>
    </xf>
    <xf numFmtId="4" fontId="122" fillId="24" borderId="72" applyNumberFormat="0" applyProtection="0">
      <alignment horizontal="right" vertical="center"/>
    </xf>
    <xf numFmtId="4" fontId="122" fillId="24" borderId="72" applyNumberFormat="0" applyProtection="0">
      <alignment horizontal="right" vertical="center"/>
    </xf>
    <xf numFmtId="4" fontId="122" fillId="24" borderId="72" applyNumberFormat="0" applyProtection="0">
      <alignment horizontal="right" vertical="center"/>
    </xf>
    <xf numFmtId="4" fontId="132" fillId="113" borderId="83" applyNumberFormat="0" applyProtection="0">
      <alignment horizontal="right" vertical="center"/>
    </xf>
    <xf numFmtId="4" fontId="132" fillId="113" borderId="83" applyNumberFormat="0" applyProtection="0">
      <alignment horizontal="right" vertical="center"/>
    </xf>
    <xf numFmtId="4" fontId="132" fillId="113" borderId="83" applyNumberFormat="0" applyProtection="0">
      <alignment horizontal="right" vertical="center"/>
    </xf>
    <xf numFmtId="4" fontId="132" fillId="113" borderId="83" applyNumberFormat="0" applyProtection="0">
      <alignment horizontal="right" vertical="center"/>
    </xf>
    <xf numFmtId="4" fontId="131" fillId="117" borderId="83" applyNumberFormat="0" applyProtection="0">
      <alignment horizontal="right" vertical="center"/>
    </xf>
    <xf numFmtId="4" fontId="131" fillId="117" borderId="83" applyNumberFormat="0" applyProtection="0">
      <alignment horizontal="right" vertical="center"/>
    </xf>
    <xf numFmtId="4" fontId="131" fillId="117" borderId="83" applyNumberFormat="0" applyProtection="0">
      <alignment horizontal="right" vertical="center"/>
    </xf>
    <xf numFmtId="4" fontId="131" fillId="117" borderId="83" applyNumberFormat="0" applyProtection="0">
      <alignment horizontal="right" vertical="center"/>
    </xf>
    <xf numFmtId="4" fontId="131" fillId="117" borderId="83" applyNumberFormat="0" applyProtection="0">
      <alignment horizontal="right" vertical="center"/>
    </xf>
    <xf numFmtId="4" fontId="131" fillId="117" borderId="83" applyNumberFormat="0" applyProtection="0">
      <alignment horizontal="right" vertical="center"/>
    </xf>
    <xf numFmtId="4" fontId="131" fillId="117" borderId="83" applyNumberFormat="0" applyProtection="0">
      <alignment horizontal="right" vertical="center"/>
    </xf>
    <xf numFmtId="4" fontId="81" fillId="109" borderId="83" applyNumberFormat="0" applyProtection="0">
      <alignment horizontal="left" vertical="center" indent="1"/>
    </xf>
    <xf numFmtId="4" fontId="63" fillId="14" borderId="72" applyNumberFormat="0" applyProtection="0">
      <alignment horizontal="left" vertical="center" indent="1"/>
    </xf>
    <xf numFmtId="4" fontId="133" fillId="120" borderId="83">
      <alignment horizontal="left" vertical="center" indent="1"/>
    </xf>
    <xf numFmtId="4" fontId="63" fillId="14" borderId="72" applyNumberFormat="0" applyProtection="0">
      <alignment horizontal="left" vertical="center" indent="1"/>
    </xf>
    <xf numFmtId="4" fontId="88" fillId="109" borderId="83" applyNumberFormat="0" applyProtection="0">
      <alignment horizontal="left" vertical="center" indent="1"/>
    </xf>
    <xf numFmtId="0" fontId="36" fillId="79" borderId="69" applyNumberFormat="0" applyProtection="0">
      <alignment horizontal="left" vertical="center" indent="1"/>
    </xf>
    <xf numFmtId="0" fontId="36" fillId="79" borderId="69" applyNumberFormat="0" applyProtection="0">
      <alignment horizontal="left" vertical="center" indent="1"/>
    </xf>
    <xf numFmtId="0" fontId="36" fillId="79" borderId="69" applyNumberFormat="0" applyProtection="0">
      <alignment horizontal="left" vertical="center" indent="1"/>
    </xf>
    <xf numFmtId="4" fontId="133" fillId="120" borderId="83">
      <alignment horizontal="left" vertical="center" indent="1"/>
    </xf>
    <xf numFmtId="4" fontId="37" fillId="111" borderId="83" applyNumberFormat="0" applyProtection="0">
      <alignment horizontal="left" vertical="center" indent="1"/>
    </xf>
    <xf numFmtId="4" fontId="37" fillId="111" borderId="83" applyNumberFormat="0" applyProtection="0">
      <alignment horizontal="left" vertical="center" indent="1"/>
    </xf>
    <xf numFmtId="4" fontId="37" fillId="111" borderId="83" applyNumberFormat="0" applyProtection="0">
      <alignment horizontal="left" vertical="center" indent="1"/>
    </xf>
    <xf numFmtId="4" fontId="37" fillId="111" borderId="83" applyNumberFormat="0" applyProtection="0">
      <alignment horizontal="left" vertical="center" indent="1"/>
    </xf>
    <xf numFmtId="4" fontId="37" fillId="111" borderId="83" applyNumberFormat="0" applyProtection="0">
      <alignment horizontal="left" vertical="center" indent="1"/>
    </xf>
    <xf numFmtId="4" fontId="37" fillId="111" borderId="83" applyNumberFormat="0" applyProtection="0">
      <alignment horizontal="left" vertical="center" indent="1"/>
    </xf>
    <xf numFmtId="4" fontId="37" fillId="111" borderId="83" applyNumberFormat="0" applyProtection="0">
      <alignment horizontal="left" vertical="center" indent="1"/>
    </xf>
    <xf numFmtId="4" fontId="133" fillId="120" borderId="83">
      <alignment horizontal="left" vertical="center" indent="1"/>
    </xf>
    <xf numFmtId="4" fontId="88" fillId="81" borderId="83" applyNumberFormat="0" applyProtection="0">
      <alignment horizontal="left" vertical="center" wrapText="1"/>
    </xf>
    <xf numFmtId="4" fontId="88" fillId="81" borderId="83" applyNumberFormat="0" applyProtection="0">
      <alignment horizontal="left" vertical="center" wrapText="1"/>
    </xf>
    <xf numFmtId="4" fontId="88" fillId="81" borderId="83" applyNumberFormat="0" applyProtection="0">
      <alignment horizontal="left" vertical="center" wrapText="1"/>
    </xf>
    <xf numFmtId="4" fontId="88" fillId="81" borderId="83" applyNumberFormat="0" applyProtection="0">
      <alignment horizontal="left" vertical="center" wrapText="1"/>
    </xf>
    <xf numFmtId="4" fontId="63" fillId="14" borderId="72" applyNumberFormat="0" applyProtection="0">
      <alignment horizontal="left" vertical="center" indent="1"/>
    </xf>
    <xf numFmtId="4" fontId="37" fillId="111" borderId="83" applyNumberFormat="0" applyProtection="0">
      <alignment horizontal="left" vertical="center" indent="1"/>
    </xf>
    <xf numFmtId="4" fontId="63" fillId="14" borderId="72" applyNumberFormat="0" applyProtection="0">
      <alignment horizontal="left" vertical="center" indent="1"/>
    </xf>
    <xf numFmtId="4" fontId="37" fillId="111" borderId="83" applyNumberFormat="0" applyProtection="0">
      <alignment horizontal="left" vertical="center" indent="1"/>
    </xf>
    <xf numFmtId="0" fontId="36" fillId="79" borderId="69" applyNumberFormat="0" applyProtection="0">
      <alignment horizontal="left" vertical="center" indent="1"/>
    </xf>
    <xf numFmtId="4" fontId="81" fillId="109" borderId="83" applyNumberFormat="0" applyProtection="0">
      <alignment horizontal="left" vertical="center" indent="1"/>
    </xf>
    <xf numFmtId="0" fontId="36" fillId="79" borderId="69" applyNumberFormat="0" applyProtection="0">
      <alignment horizontal="left" vertical="center" indent="1"/>
    </xf>
    <xf numFmtId="4" fontId="88" fillId="81" borderId="83" applyNumberFormat="0" applyProtection="0">
      <alignment horizontal="left" vertical="center" wrapText="1" indent="1"/>
    </xf>
    <xf numFmtId="4" fontId="88" fillId="81" borderId="83" applyNumberFormat="0" applyProtection="0">
      <alignment horizontal="left" vertical="center" wrapText="1"/>
    </xf>
    <xf numFmtId="4" fontId="88" fillId="81" borderId="83" applyNumberFormat="0" applyProtection="0">
      <alignment horizontal="left" vertical="center" wrapText="1"/>
    </xf>
    <xf numFmtId="4" fontId="88" fillId="81" borderId="83" applyNumberFormat="0" applyProtection="0">
      <alignment horizontal="left" vertical="center" wrapText="1"/>
    </xf>
    <xf numFmtId="4" fontId="81" fillId="109" borderId="83" applyNumberFormat="0" applyProtection="0">
      <alignment horizontal="left" vertical="center" indent="1"/>
    </xf>
    <xf numFmtId="4" fontId="81" fillId="109" borderId="83" applyNumberFormat="0" applyProtection="0">
      <alignment horizontal="left" vertical="center" indent="1"/>
    </xf>
    <xf numFmtId="4" fontId="81" fillId="109" borderId="83" applyNumberFormat="0" applyProtection="0">
      <alignment horizontal="left" vertical="center" indent="1"/>
    </xf>
    <xf numFmtId="4" fontId="81" fillId="109" borderId="83" applyNumberFormat="0" applyProtection="0">
      <alignment horizontal="left" vertical="center" indent="1"/>
    </xf>
    <xf numFmtId="4" fontId="81" fillId="109" borderId="83" applyNumberFormat="0" applyProtection="0">
      <alignment horizontal="left" vertical="center" indent="1"/>
    </xf>
    <xf numFmtId="4" fontId="81" fillId="109" borderId="83" applyNumberFormat="0" applyProtection="0">
      <alignment horizontal="left" vertical="center" indent="1"/>
    </xf>
    <xf numFmtId="4" fontId="81" fillId="109" borderId="83" applyNumberFormat="0" applyProtection="0">
      <alignment horizontal="left" vertical="center" indent="1"/>
    </xf>
    <xf numFmtId="4" fontId="81" fillId="109" borderId="83" applyNumberFormat="0" applyProtection="0">
      <alignment horizontal="left" vertical="center" indent="1"/>
    </xf>
    <xf numFmtId="4" fontId="81" fillId="109" borderId="83" applyNumberFormat="0" applyProtection="0">
      <alignment horizontal="left" vertical="center" indent="1"/>
    </xf>
    <xf numFmtId="4" fontId="81" fillId="109" borderId="83" applyNumberFormat="0" applyProtection="0">
      <alignment horizontal="left" vertical="center" indent="1"/>
    </xf>
    <xf numFmtId="4" fontId="81" fillId="109" borderId="83" applyNumberFormat="0" applyProtection="0">
      <alignment horizontal="left" vertical="center" indent="1"/>
    </xf>
    <xf numFmtId="188" fontId="114" fillId="115" borderId="83" applyNumberFormat="0" applyProtection="0">
      <alignment horizontal="left" vertical="top" indent="1"/>
    </xf>
    <xf numFmtId="0" fontId="130" fillId="111" borderId="83" applyNumberFormat="0" applyProtection="0">
      <alignment horizontal="left" vertical="top" indent="1"/>
    </xf>
    <xf numFmtId="0" fontId="130" fillId="111" borderId="83" applyNumberFormat="0" applyProtection="0">
      <alignment horizontal="left" vertical="top" indent="1"/>
    </xf>
    <xf numFmtId="0" fontId="130" fillId="111" borderId="83" applyNumberFormat="0" applyProtection="0">
      <alignment horizontal="left" vertical="top" indent="1"/>
    </xf>
    <xf numFmtId="0" fontId="130" fillId="111" borderId="83" applyNumberFormat="0" applyProtection="0">
      <alignment horizontal="left" vertical="top" indent="1"/>
    </xf>
    <xf numFmtId="0" fontId="114" fillId="115" borderId="83" applyNumberFormat="0" applyProtection="0">
      <alignment horizontal="center" vertical="top"/>
    </xf>
    <xf numFmtId="0" fontId="114" fillId="115" borderId="83" applyNumberFormat="0" applyProtection="0">
      <alignment horizontal="center" vertical="top"/>
    </xf>
    <xf numFmtId="0" fontId="114" fillId="115" borderId="83" applyNumberFormat="0" applyProtection="0">
      <alignment horizontal="center" vertical="top"/>
    </xf>
    <xf numFmtId="0" fontId="114" fillId="115" borderId="83" applyNumberFormat="0" applyProtection="0">
      <alignment horizontal="center" vertical="top"/>
    </xf>
    <xf numFmtId="0" fontId="130" fillId="111" borderId="83" applyNumberFormat="0" applyProtection="0">
      <alignment horizontal="left" vertical="top" indent="1"/>
    </xf>
    <xf numFmtId="0" fontId="130" fillId="111" borderId="83" applyNumberFormat="0" applyProtection="0">
      <alignment horizontal="left" vertical="top" indent="1"/>
    </xf>
    <xf numFmtId="0" fontId="130" fillId="111" borderId="83" applyNumberFormat="0" applyProtection="0">
      <alignment horizontal="left" vertical="top" indent="1"/>
    </xf>
    <xf numFmtId="0" fontId="130" fillId="111" borderId="83" applyNumberFormat="0" applyProtection="0">
      <alignment horizontal="left" vertical="top" indent="1"/>
    </xf>
    <xf numFmtId="0" fontId="114" fillId="115" borderId="83" applyNumberFormat="0" applyProtection="0">
      <alignment horizontal="left" vertical="top" wrapText="1" indent="1"/>
    </xf>
    <xf numFmtId="0" fontId="114" fillId="115" borderId="83" applyNumberFormat="0" applyProtection="0">
      <alignment horizontal="left" vertical="top" wrapText="1" indent="1"/>
    </xf>
    <xf numFmtId="0" fontId="114" fillId="115" borderId="83" applyNumberFormat="0" applyProtection="0">
      <alignment horizontal="left" vertical="top" wrapText="1" indent="1"/>
    </xf>
    <xf numFmtId="0" fontId="114" fillId="115" borderId="83" applyNumberFormat="0" applyProtection="0">
      <alignment horizontal="left" vertical="top" wrapText="1"/>
    </xf>
    <xf numFmtId="0" fontId="114" fillId="115" borderId="83" applyNumberFormat="0" applyProtection="0">
      <alignment horizontal="left" vertical="top" wrapText="1" indent="1"/>
    </xf>
    <xf numFmtId="0" fontId="114" fillId="115" borderId="83" applyNumberFormat="0" applyProtection="0">
      <alignment horizontal="left" vertical="top" wrapText="1" indent="1"/>
    </xf>
    <xf numFmtId="0" fontId="114" fillId="115" borderId="83" applyNumberFormat="0" applyProtection="0">
      <alignment horizontal="left" vertical="top" wrapText="1" indent="1"/>
    </xf>
    <xf numFmtId="0" fontId="114" fillId="115" borderId="83" applyNumberFormat="0" applyProtection="0">
      <alignment horizontal="left" vertical="top" indent="1"/>
    </xf>
    <xf numFmtId="0" fontId="130" fillId="111" borderId="83" applyNumberFormat="0" applyProtection="0">
      <alignment horizontal="left" vertical="top" indent="1"/>
    </xf>
    <xf numFmtId="0" fontId="130" fillId="111" borderId="83" applyNumberFormat="0" applyProtection="0">
      <alignment horizontal="left" vertical="top" indent="1"/>
    </xf>
    <xf numFmtId="0" fontId="130" fillId="111" borderId="83" applyNumberFormat="0" applyProtection="0">
      <alignment horizontal="left" vertical="top" indent="1"/>
    </xf>
    <xf numFmtId="188" fontId="114" fillId="115" borderId="83" applyNumberFormat="0" applyProtection="0">
      <alignment horizontal="left" vertical="top" indent="1"/>
    </xf>
    <xf numFmtId="0" fontId="114" fillId="115" borderId="83" applyNumberFormat="0" applyProtection="0">
      <alignment horizontal="center" vertical="top"/>
    </xf>
    <xf numFmtId="0" fontId="114" fillId="115" borderId="83" applyNumberFormat="0" applyProtection="0">
      <alignment horizontal="center" vertical="top"/>
    </xf>
    <xf numFmtId="0" fontId="114" fillId="115" borderId="83" applyNumberFormat="0" applyProtection="0">
      <alignment horizontal="center" vertical="top"/>
    </xf>
    <xf numFmtId="0" fontId="114" fillId="115" borderId="83" applyNumberFormat="0" applyProtection="0">
      <alignment horizontal="center" vertical="top"/>
    </xf>
    <xf numFmtId="0" fontId="114" fillId="115" borderId="83" applyNumberFormat="0" applyProtection="0">
      <alignment horizontal="center" vertical="top"/>
    </xf>
    <xf numFmtId="0" fontId="114" fillId="115" borderId="83" applyNumberFormat="0" applyProtection="0">
      <alignment horizontal="center" vertical="top"/>
    </xf>
    <xf numFmtId="0" fontId="114" fillId="115" borderId="83" applyNumberFormat="0" applyProtection="0">
      <alignment horizontal="center" vertical="top"/>
    </xf>
    <xf numFmtId="0" fontId="36" fillId="79" borderId="69" applyNumberFormat="0" applyProtection="0">
      <alignment horizontal="left" vertical="center" indent="1"/>
    </xf>
    <xf numFmtId="4" fontId="135" fillId="121" borderId="84" applyNumberFormat="0" applyProtection="0">
      <alignment horizontal="left" vertical="center" indent="1"/>
    </xf>
    <xf numFmtId="4" fontId="135" fillId="121" borderId="84" applyNumberFormat="0" applyProtection="0">
      <alignment horizontal="left" vertical="center" indent="1"/>
    </xf>
    <xf numFmtId="4" fontId="134" fillId="115" borderId="90" applyNumberFormat="0" applyProtection="0">
      <alignment horizontal="left" vertical="center" indent="1"/>
    </xf>
    <xf numFmtId="4" fontId="135" fillId="121" borderId="84" applyNumberFormat="0" applyProtection="0">
      <alignment horizontal="left" vertical="center" indent="1"/>
    </xf>
    <xf numFmtId="4" fontId="135" fillId="121" borderId="84" applyNumberFormat="0" applyProtection="0">
      <alignment horizontal="left" vertical="center" indent="1"/>
    </xf>
    <xf numFmtId="4" fontId="134" fillId="115" borderId="90" applyNumberFormat="0" applyProtection="0">
      <alignment horizontal="left" vertical="center" indent="1"/>
    </xf>
    <xf numFmtId="4" fontId="134" fillId="115" borderId="90" applyNumberFormat="0" applyProtection="0">
      <alignment horizontal="left" vertical="center" indent="1"/>
    </xf>
    <xf numFmtId="4" fontId="134" fillId="115" borderId="90" applyNumberFormat="0" applyProtection="0">
      <alignment horizontal="left" vertical="center" indent="1"/>
    </xf>
    <xf numFmtId="4" fontId="134" fillId="115" borderId="90" applyNumberFormat="0" applyProtection="0">
      <alignment horizontal="left" vertical="center" indent="1"/>
    </xf>
    <xf numFmtId="4" fontId="138" fillId="118" borderId="72" applyNumberFormat="0" applyProtection="0">
      <alignment horizontal="right" vertical="center"/>
    </xf>
    <xf numFmtId="4" fontId="138" fillId="118" borderId="72" applyNumberFormat="0" applyProtection="0">
      <alignment horizontal="right" vertical="center"/>
    </xf>
    <xf numFmtId="4" fontId="138" fillId="118" borderId="72" applyNumberFormat="0" applyProtection="0">
      <alignment horizontal="right" vertical="center"/>
    </xf>
    <xf numFmtId="4" fontId="138" fillId="118" borderId="72" applyNumberFormat="0" applyProtection="0">
      <alignment horizontal="right" vertical="center"/>
    </xf>
    <xf numFmtId="4" fontId="138" fillId="118" borderId="72" applyNumberFormat="0" applyProtection="0">
      <alignment horizontal="right" vertical="center"/>
    </xf>
    <xf numFmtId="4" fontId="138" fillId="118" borderId="72" applyNumberFormat="0" applyProtection="0">
      <alignment horizontal="right" vertical="center"/>
    </xf>
    <xf numFmtId="4" fontId="138" fillId="118" borderId="72" applyNumberFormat="0" applyProtection="0">
      <alignment horizontal="right" vertical="center"/>
    </xf>
    <xf numFmtId="4" fontId="138" fillId="118" borderId="72" applyNumberFormat="0" applyProtection="0">
      <alignment horizontal="right" vertical="center"/>
    </xf>
    <xf numFmtId="4" fontId="95" fillId="113" borderId="83" applyNumberFormat="0" applyProtection="0">
      <alignment horizontal="right" vertical="center"/>
    </xf>
    <xf numFmtId="4" fontId="95" fillId="113" borderId="83" applyNumberFormat="0" applyProtection="0">
      <alignment horizontal="right" vertical="center"/>
    </xf>
    <xf numFmtId="4" fontId="95" fillId="113" borderId="83" applyNumberFormat="0" applyProtection="0">
      <alignment horizontal="right" vertical="center"/>
    </xf>
    <xf numFmtId="4" fontId="95" fillId="113" borderId="83" applyNumberFormat="0" applyProtection="0">
      <alignment horizontal="right" vertical="center"/>
    </xf>
    <xf numFmtId="4" fontId="137" fillId="117" borderId="83" applyNumberFormat="0" applyProtection="0">
      <alignment horizontal="right" vertical="center"/>
    </xf>
    <xf numFmtId="4" fontId="137" fillId="117" borderId="83" applyNumberFormat="0" applyProtection="0">
      <alignment horizontal="right" vertical="center"/>
    </xf>
    <xf numFmtId="4" fontId="137" fillId="117" borderId="83" applyNumberFormat="0" applyProtection="0">
      <alignment horizontal="right" vertical="center"/>
    </xf>
    <xf numFmtId="4" fontId="137" fillId="117" borderId="83" applyNumberFormat="0" applyProtection="0">
      <alignment horizontal="right" vertical="center"/>
    </xf>
    <xf numFmtId="4" fontId="137" fillId="117" borderId="83" applyNumberFormat="0" applyProtection="0">
      <alignment horizontal="right" vertical="center"/>
    </xf>
    <xf numFmtId="4" fontId="137" fillId="117" borderId="83" applyNumberFormat="0" applyProtection="0">
      <alignment horizontal="right" vertical="center"/>
    </xf>
    <xf numFmtId="4" fontId="137" fillId="117" borderId="83" applyNumberFormat="0" applyProtection="0">
      <alignment horizontal="right" vertical="center"/>
    </xf>
    <xf numFmtId="0" fontId="86" fillId="0" borderId="93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4" fillId="0" borderId="94" applyNumberFormat="0" applyFill="0" applyAlignment="0" applyProtection="0"/>
    <xf numFmtId="0" fontId="54" fillId="0" borderId="94" applyNumberFormat="0" applyFill="0" applyAlignment="0" applyProtection="0"/>
    <xf numFmtId="0" fontId="54" fillId="0" borderId="94" applyNumberFormat="0" applyFill="0" applyAlignment="0" applyProtection="0"/>
    <xf numFmtId="0" fontId="54" fillId="0" borderId="76" applyNumberFormat="0" applyFill="0" applyAlignment="0" applyProtection="0"/>
    <xf numFmtId="0" fontId="54" fillId="0" borderId="94" applyNumberFormat="0" applyFill="0" applyAlignment="0" applyProtection="0"/>
    <xf numFmtId="0" fontId="54" fillId="0" borderId="94" applyNumberFormat="0" applyFill="0" applyAlignment="0" applyProtection="0"/>
    <xf numFmtId="0" fontId="54" fillId="0" borderId="94" applyNumberFormat="0" applyFill="0" applyAlignment="0" applyProtection="0"/>
    <xf numFmtId="0" fontId="54" fillId="0" borderId="76" applyNumberFormat="0" applyFill="0" applyAlignment="0" applyProtection="0"/>
    <xf numFmtId="0" fontId="54" fillId="0" borderId="76" applyNumberFormat="0" applyFill="0" applyAlignment="0" applyProtection="0"/>
    <xf numFmtId="0" fontId="54" fillId="0" borderId="76" applyNumberFormat="0" applyFill="0" applyAlignment="0" applyProtection="0"/>
    <xf numFmtId="0" fontId="114" fillId="0" borderId="95" applyNumberFormat="0" applyFill="0" applyAlignment="0" applyProtection="0"/>
    <xf numFmtId="0" fontId="114" fillId="0" borderId="95" applyNumberFormat="0" applyFill="0" applyAlignment="0" applyProtection="0"/>
    <xf numFmtId="0" fontId="100" fillId="87" borderId="24" applyNumberFormat="0" applyFont="0" applyBorder="0" applyAlignment="0" applyProtection="0"/>
    <xf numFmtId="0" fontId="8" fillId="0" borderId="0"/>
    <xf numFmtId="0" fontId="7" fillId="0" borderId="0"/>
    <xf numFmtId="43" fontId="71" fillId="0" borderId="0" applyFont="0" applyFill="0" applyBorder="0" applyAlignment="0" applyProtection="0"/>
    <xf numFmtId="9" fontId="58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5" fontId="36" fillId="0" borderId="0" applyFont="0" applyFill="0" applyBorder="0" applyAlignment="0" applyProtection="0"/>
    <xf numFmtId="5" fontId="3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1" fillId="0" borderId="0"/>
    <xf numFmtId="165" fontId="1" fillId="0" borderId="0" applyFont="0" applyFill="0" applyBorder="0" applyAlignment="0" applyProtection="0"/>
  </cellStyleXfs>
  <cellXfs count="226">
    <xf numFmtId="0" fontId="0" fillId="0" borderId="0" xfId="0"/>
    <xf numFmtId="9" fontId="0" fillId="0" borderId="0" xfId="90" applyFont="1"/>
    <xf numFmtId="43" fontId="0" fillId="0" borderId="0" xfId="28" applyFont="1"/>
    <xf numFmtId="165" fontId="0" fillId="0" borderId="0" xfId="0" applyNumberFormat="1"/>
    <xf numFmtId="0" fontId="65" fillId="0" borderId="34" xfId="0" applyFont="1" applyBorder="1" applyAlignment="1">
      <alignment horizontal="center" wrapText="1" readingOrder="1"/>
    </xf>
    <xf numFmtId="0" fontId="66" fillId="29" borderId="25" xfId="0" applyFont="1" applyFill="1" applyBorder="1" applyAlignment="1">
      <alignment horizontal="center" wrapText="1" readingOrder="1"/>
    </xf>
    <xf numFmtId="0" fontId="65" fillId="31" borderId="33" xfId="0" applyFont="1" applyFill="1" applyBorder="1" applyAlignment="1">
      <alignment horizontal="center" wrapText="1" readingOrder="1"/>
    </xf>
    <xf numFmtId="0" fontId="65" fillId="32" borderId="38" xfId="0" applyFont="1" applyFill="1" applyBorder="1" applyAlignment="1">
      <alignment horizontal="center" wrapText="1" readingOrder="1"/>
    </xf>
    <xf numFmtId="0" fontId="65" fillId="32" borderId="39" xfId="0" applyFont="1" applyFill="1" applyBorder="1" applyAlignment="1">
      <alignment horizontal="center" wrapText="1" readingOrder="1"/>
    </xf>
    <xf numFmtId="0" fontId="68" fillId="32" borderId="32" xfId="0" applyFont="1" applyFill="1" applyBorder="1" applyAlignment="1">
      <alignment wrapText="1"/>
    </xf>
    <xf numFmtId="0" fontId="65" fillId="33" borderId="38" xfId="0" applyFont="1" applyFill="1" applyBorder="1" applyAlignment="1">
      <alignment horizontal="center" wrapText="1" readingOrder="1"/>
    </xf>
    <xf numFmtId="0" fontId="65" fillId="33" borderId="39" xfId="0" applyFont="1" applyFill="1" applyBorder="1" applyAlignment="1">
      <alignment horizontal="center" wrapText="1" readingOrder="1"/>
    </xf>
    <xf numFmtId="0" fontId="65" fillId="30" borderId="38" xfId="0" applyFont="1" applyFill="1" applyBorder="1" applyAlignment="1">
      <alignment horizontal="center" wrapText="1" readingOrder="1"/>
    </xf>
    <xf numFmtId="0" fontId="65" fillId="30" borderId="39" xfId="0" applyFont="1" applyFill="1" applyBorder="1" applyAlignment="1">
      <alignment horizontal="center" wrapText="1" readingOrder="1"/>
    </xf>
    <xf numFmtId="0" fontId="65" fillId="30" borderId="38" xfId="0" applyFont="1" applyFill="1" applyBorder="1" applyAlignment="1">
      <alignment horizontal="center" wrapText="1"/>
    </xf>
    <xf numFmtId="4" fontId="69" fillId="33" borderId="39" xfId="0" applyNumberFormat="1" applyFont="1" applyFill="1" applyBorder="1" applyAlignment="1">
      <alignment horizontal="center" wrapText="1" readingOrder="1"/>
    </xf>
    <xf numFmtId="4" fontId="69" fillId="33" borderId="38" xfId="0" applyNumberFormat="1" applyFont="1" applyFill="1" applyBorder="1" applyAlignment="1">
      <alignment horizontal="left" wrapText="1" readingOrder="1"/>
    </xf>
    <xf numFmtId="4" fontId="69" fillId="33" borderId="38" xfId="0" applyNumberFormat="1" applyFont="1" applyFill="1" applyBorder="1" applyAlignment="1">
      <alignment horizontal="right" wrapText="1" readingOrder="1"/>
    </xf>
    <xf numFmtId="0" fontId="65" fillId="33" borderId="38" xfId="0" applyFont="1" applyFill="1" applyBorder="1" applyAlignment="1">
      <alignment horizontal="center" wrapText="1"/>
    </xf>
    <xf numFmtId="0" fontId="65" fillId="31" borderId="42" xfId="0" applyFont="1" applyFill="1" applyBorder="1" applyAlignment="1">
      <alignment horizontal="center" wrapText="1"/>
    </xf>
    <xf numFmtId="0" fontId="65" fillId="33" borderId="25" xfId="0" applyFont="1" applyFill="1" applyBorder="1" applyAlignment="1">
      <alignment horizontal="center" wrapText="1" readingOrder="1"/>
    </xf>
    <xf numFmtId="0" fontId="65" fillId="31" borderId="41" xfId="0" applyFont="1" applyFill="1" applyBorder="1" applyAlignment="1">
      <alignment horizontal="center" wrapText="1" readingOrder="1"/>
    </xf>
    <xf numFmtId="3" fontId="65" fillId="30" borderId="38" xfId="0" applyNumberFormat="1" applyFont="1" applyFill="1" applyBorder="1" applyAlignment="1">
      <alignment horizontal="center" wrapText="1" readingOrder="1"/>
    </xf>
    <xf numFmtId="3" fontId="65" fillId="33" borderId="25" xfId="0" applyNumberFormat="1" applyFont="1" applyFill="1" applyBorder="1" applyAlignment="1">
      <alignment horizontal="center" wrapText="1" readingOrder="1"/>
    </xf>
    <xf numFmtId="3" fontId="65" fillId="33" borderId="38" xfId="0" applyNumberFormat="1" applyFont="1" applyFill="1" applyBorder="1" applyAlignment="1">
      <alignment horizontal="center" wrapText="1" readingOrder="1"/>
    </xf>
    <xf numFmtId="0" fontId="65" fillId="31" borderId="43" xfId="0" applyFont="1" applyFill="1" applyBorder="1" applyAlignment="1">
      <alignment horizontal="center" wrapText="1" readingOrder="1"/>
    </xf>
    <xf numFmtId="0" fontId="65" fillId="0" borderId="43" xfId="0" applyFont="1" applyBorder="1" applyAlignment="1">
      <alignment horizontal="center" wrapText="1" readingOrder="1"/>
    </xf>
    <xf numFmtId="3" fontId="65" fillId="28" borderId="43" xfId="0" applyNumberFormat="1" applyFont="1" applyFill="1" applyBorder="1" applyAlignment="1">
      <alignment horizontal="center" wrapText="1" readingOrder="1"/>
    </xf>
    <xf numFmtId="0" fontId="65" fillId="33" borderId="40" xfId="0" applyFont="1" applyFill="1" applyBorder="1" applyAlignment="1">
      <alignment horizontal="center" wrapText="1" readingOrder="1"/>
    </xf>
    <xf numFmtId="0" fontId="65" fillId="33" borderId="40" xfId="0" applyFont="1" applyFill="1" applyBorder="1" applyAlignment="1">
      <alignment horizontal="center" wrapText="1"/>
    </xf>
    <xf numFmtId="3" fontId="65" fillId="30" borderId="40" xfId="0" applyNumberFormat="1" applyFont="1" applyFill="1" applyBorder="1" applyAlignment="1">
      <alignment horizontal="center" wrapText="1" readingOrder="1"/>
    </xf>
    <xf numFmtId="3" fontId="65" fillId="33" borderId="27" xfId="0" applyNumberFormat="1" applyFont="1" applyFill="1" applyBorder="1" applyAlignment="1">
      <alignment horizontal="center" wrapText="1" readingOrder="1"/>
    </xf>
    <xf numFmtId="0" fontId="65" fillId="30" borderId="40" xfId="0" applyFont="1" applyFill="1" applyBorder="1" applyAlignment="1">
      <alignment horizontal="center" wrapText="1"/>
    </xf>
    <xf numFmtId="4" fontId="65" fillId="33" borderId="38" xfId="0" applyNumberFormat="1" applyFont="1" applyFill="1" applyBorder="1" applyAlignment="1">
      <alignment horizontal="center" wrapText="1"/>
    </xf>
    <xf numFmtId="43" fontId="65" fillId="33" borderId="25" xfId="28" applyFont="1" applyFill="1" applyBorder="1" applyAlignment="1">
      <alignment horizontal="center" wrapText="1" readingOrder="1"/>
    </xf>
    <xf numFmtId="43" fontId="65" fillId="33" borderId="27" xfId="28" applyFont="1" applyFill="1" applyBorder="1" applyAlignment="1">
      <alignment horizontal="center" wrapText="1" readingOrder="1"/>
    </xf>
    <xf numFmtId="43" fontId="65" fillId="33" borderId="38" xfId="28" applyFont="1" applyFill="1" applyBorder="1" applyAlignment="1">
      <alignment horizontal="center" wrapText="1" readingOrder="1"/>
    </xf>
    <xf numFmtId="17" fontId="0" fillId="0" borderId="0" xfId="0" applyNumberFormat="1"/>
    <xf numFmtId="0" fontId="57" fillId="0" borderId="0" xfId="981" applyFont="1"/>
    <xf numFmtId="0" fontId="57" fillId="0" borderId="0" xfId="71" applyFont="1" applyAlignment="1">
      <alignment horizontal="left"/>
    </xf>
    <xf numFmtId="0" fontId="57" fillId="0" borderId="0" xfId="71" applyFont="1" applyAlignment="1">
      <alignment horizontal="center"/>
    </xf>
    <xf numFmtId="165" fontId="57" fillId="0" borderId="0" xfId="981" applyNumberFormat="1" applyFont="1"/>
    <xf numFmtId="165" fontId="57" fillId="0" borderId="0" xfId="982" applyFont="1" applyFill="1"/>
    <xf numFmtId="0" fontId="56" fillId="0" borderId="0" xfId="981" applyFont="1" applyAlignment="1">
      <alignment horizontal="center"/>
    </xf>
    <xf numFmtId="165" fontId="57" fillId="0" borderId="0" xfId="982" applyFont="1" applyFill="1" applyBorder="1"/>
    <xf numFmtId="0" fontId="57" fillId="0" borderId="0" xfId="981" applyFont="1" applyAlignment="1">
      <alignment horizontal="right"/>
    </xf>
    <xf numFmtId="0" fontId="57" fillId="0" borderId="45" xfId="981" applyFont="1" applyBorder="1" applyAlignment="1">
      <alignment horizontal="center"/>
    </xf>
    <xf numFmtId="43" fontId="57" fillId="0" borderId="10" xfId="238" applyFont="1" applyFill="1" applyBorder="1" applyAlignment="1">
      <alignment horizontal="center"/>
    </xf>
    <xf numFmtId="0" fontId="57" fillId="0" borderId="0" xfId="981" applyFont="1" applyAlignment="1">
      <alignment horizontal="center"/>
    </xf>
    <xf numFmtId="0" fontId="57" fillId="0" borderId="45" xfId="305" applyFont="1" applyBorder="1" applyAlignment="1">
      <alignment horizontal="center" wrapText="1"/>
    </xf>
    <xf numFmtId="0" fontId="57" fillId="0" borderId="0" xfId="305" applyFont="1" applyAlignment="1">
      <alignment horizontal="center" wrapText="1"/>
    </xf>
    <xf numFmtId="43" fontId="56" fillId="0" borderId="0" xfId="238" applyFont="1" applyFill="1" applyBorder="1" applyAlignment="1">
      <alignment horizontal="center"/>
    </xf>
    <xf numFmtId="0" fontId="76" fillId="0" borderId="14" xfId="305" applyFont="1" applyBorder="1" applyAlignment="1">
      <alignment horizontal="center" wrapText="1"/>
    </xf>
    <xf numFmtId="43" fontId="76" fillId="0" borderId="12" xfId="238" applyFont="1" applyFill="1" applyBorder="1" applyAlignment="1">
      <alignment horizontal="center"/>
    </xf>
    <xf numFmtId="0" fontId="76" fillId="0" borderId="0" xfId="305" applyFont="1" applyAlignment="1">
      <alignment horizontal="center" wrapText="1"/>
    </xf>
    <xf numFmtId="43" fontId="76" fillId="0" borderId="0" xfId="238" applyFont="1" applyFill="1" applyBorder="1" applyAlignment="1">
      <alignment horizontal="center"/>
    </xf>
    <xf numFmtId="0" fontId="57" fillId="0" borderId="0" xfId="305" applyFont="1" applyAlignment="1">
      <alignment horizontal="center"/>
    </xf>
    <xf numFmtId="165" fontId="57" fillId="0" borderId="0" xfId="982" applyFont="1" applyFill="1" applyBorder="1" applyAlignment="1">
      <alignment horizontal="right" wrapText="1"/>
    </xf>
    <xf numFmtId="0" fontId="57" fillId="0" borderId="0" xfId="981" applyFont="1" applyAlignment="1">
      <alignment horizontal="left"/>
    </xf>
    <xf numFmtId="9" fontId="57" fillId="0" borderId="0" xfId="305" applyNumberFormat="1" applyFont="1" applyAlignment="1">
      <alignment horizontal="right" wrapText="1"/>
    </xf>
    <xf numFmtId="43" fontId="57" fillId="0" borderId="0" xfId="981" applyNumberFormat="1" applyFont="1"/>
    <xf numFmtId="165" fontId="57" fillId="0" borderId="0" xfId="982" applyFont="1" applyFill="1" applyBorder="1" applyAlignment="1">
      <alignment horizontal="center"/>
    </xf>
    <xf numFmtId="9" fontId="57" fillId="0" borderId="0" xfId="981" applyNumberFormat="1" applyFont="1"/>
    <xf numFmtId="0" fontId="57" fillId="0" borderId="10" xfId="981" applyFont="1" applyBorder="1" applyAlignment="1">
      <alignment horizontal="center"/>
    </xf>
    <xf numFmtId="43" fontId="57" fillId="0" borderId="52" xfId="238" applyFont="1" applyFill="1" applyBorder="1" applyAlignment="1">
      <alignment horizontal="center"/>
    </xf>
    <xf numFmtId="0" fontId="57" fillId="0" borderId="10" xfId="305" applyFont="1" applyBorder="1" applyAlignment="1">
      <alignment horizontal="center" wrapText="1"/>
    </xf>
    <xf numFmtId="0" fontId="77" fillId="0" borderId="0" xfId="981" applyFont="1"/>
    <xf numFmtId="0" fontId="78" fillId="0" borderId="0" xfId="981" applyFont="1"/>
    <xf numFmtId="0" fontId="85" fillId="0" borderId="0" xfId="0" applyFont="1" applyAlignment="1">
      <alignment horizontal="left"/>
    </xf>
    <xf numFmtId="0" fontId="84" fillId="0" borderId="0" xfId="0" applyFont="1" applyAlignment="1">
      <alignment horizontal="left"/>
    </xf>
    <xf numFmtId="0" fontId="84" fillId="0" borderId="0" xfId="0" applyFont="1" applyAlignment="1">
      <alignment horizontal="left" wrapText="1"/>
    </xf>
    <xf numFmtId="0" fontId="84" fillId="0" borderId="0" xfId="0" applyFont="1" applyAlignment="1">
      <alignment horizontal="center"/>
    </xf>
    <xf numFmtId="0" fontId="84" fillId="35" borderId="55" xfId="0" applyFont="1" applyFill="1" applyBorder="1" applyAlignment="1">
      <alignment horizontal="center" wrapText="1"/>
    </xf>
    <xf numFmtId="0" fontId="84" fillId="35" borderId="54" xfId="0" applyFont="1" applyFill="1" applyBorder="1" applyAlignment="1">
      <alignment horizontal="center" wrapText="1"/>
    </xf>
    <xf numFmtId="0" fontId="84" fillId="35" borderId="55" xfId="0" applyFont="1" applyFill="1" applyBorder="1" applyAlignment="1">
      <alignment horizontal="left" wrapText="1"/>
    </xf>
    <xf numFmtId="3" fontId="84" fillId="36" borderId="54" xfId="0" applyNumberFormat="1" applyFont="1" applyFill="1" applyBorder="1" applyAlignment="1">
      <alignment horizontal="right"/>
    </xf>
    <xf numFmtId="0" fontId="84" fillId="35" borderId="55" xfId="0" applyFont="1" applyFill="1" applyBorder="1" applyAlignment="1">
      <alignment horizontal="right"/>
    </xf>
    <xf numFmtId="9" fontId="0" fillId="0" borderId="0" xfId="0" applyNumberFormat="1"/>
    <xf numFmtId="9" fontId="84" fillId="37" borderId="54" xfId="0" applyNumberFormat="1" applyFont="1" applyFill="1" applyBorder="1" applyAlignment="1">
      <alignment horizontal="right"/>
    </xf>
    <xf numFmtId="9" fontId="84" fillId="36" borderId="54" xfId="0" applyNumberFormat="1" applyFont="1" applyFill="1" applyBorder="1" applyAlignment="1">
      <alignment horizontal="right"/>
    </xf>
    <xf numFmtId="0" fontId="84" fillId="35" borderId="56" xfId="0" applyFont="1" applyFill="1" applyBorder="1" applyAlignment="1">
      <alignment horizontal="left" wrapText="1"/>
    </xf>
    <xf numFmtId="3" fontId="84" fillId="36" borderId="57" xfId="0" applyNumberFormat="1" applyFont="1" applyFill="1" applyBorder="1" applyAlignment="1">
      <alignment horizontal="right"/>
    </xf>
    <xf numFmtId="0" fontId="84" fillId="35" borderId="59" xfId="0" applyFont="1" applyFill="1" applyBorder="1" applyAlignment="1">
      <alignment horizontal="left" wrapText="1"/>
    </xf>
    <xf numFmtId="3" fontId="84" fillId="36" borderId="60" xfId="0" applyNumberFormat="1" applyFont="1" applyFill="1" applyBorder="1" applyAlignment="1">
      <alignment horizontal="right"/>
    </xf>
    <xf numFmtId="0" fontId="0" fillId="0" borderId="50" xfId="0" applyBorder="1"/>
    <xf numFmtId="9" fontId="0" fillId="0" borderId="19" xfId="90" applyFont="1" applyBorder="1"/>
    <xf numFmtId="9" fontId="0" fillId="0" borderId="30" xfId="90" applyFont="1" applyBorder="1"/>
    <xf numFmtId="0" fontId="84" fillId="35" borderId="63" xfId="0" applyFont="1" applyFill="1" applyBorder="1" applyAlignment="1">
      <alignment horizontal="left" wrapText="1"/>
    </xf>
    <xf numFmtId="3" fontId="84" fillId="36" borderId="64" xfId="0" applyNumberFormat="1" applyFont="1" applyFill="1" applyBorder="1" applyAlignment="1">
      <alignment horizontal="right"/>
    </xf>
    <xf numFmtId="0" fontId="0" fillId="0" borderId="53" xfId="0" applyBorder="1"/>
    <xf numFmtId="9" fontId="0" fillId="0" borderId="47" xfId="90" applyFont="1" applyBorder="1"/>
    <xf numFmtId="9" fontId="77" fillId="0" borderId="0" xfId="90" applyFont="1" applyFill="1"/>
    <xf numFmtId="168" fontId="57" fillId="0" borderId="52" xfId="238" applyNumberFormat="1" applyFont="1" applyFill="1" applyBorder="1" applyAlignment="1">
      <alignment horizontal="center"/>
    </xf>
    <xf numFmtId="9" fontId="57" fillId="0" borderId="0" xfId="90" applyFont="1" applyFill="1" applyAlignment="1">
      <alignment horizontal="left"/>
    </xf>
    <xf numFmtId="0" fontId="57" fillId="0" borderId="28" xfId="981" applyFont="1" applyBorder="1" applyAlignment="1">
      <alignment horizontal="center"/>
    </xf>
    <xf numFmtId="43" fontId="57" fillId="0" borderId="17" xfId="238" applyFont="1" applyFill="1" applyBorder="1" applyAlignment="1">
      <alignment horizontal="center"/>
    </xf>
    <xf numFmtId="0" fontId="57" fillId="0" borderId="48" xfId="981" applyFont="1" applyBorder="1" applyAlignment="1">
      <alignment horizontal="center"/>
    </xf>
    <xf numFmtId="168" fontId="57" fillId="0" borderId="65" xfId="238" applyNumberFormat="1" applyFont="1" applyFill="1" applyBorder="1" applyAlignment="1">
      <alignment horizontal="center"/>
    </xf>
    <xf numFmtId="0" fontId="56" fillId="0" borderId="12" xfId="981" applyFont="1" applyBorder="1" applyAlignment="1">
      <alignment horizontal="center"/>
    </xf>
    <xf numFmtId="43" fontId="56" fillId="0" borderId="18" xfId="238" applyFont="1" applyFill="1" applyBorder="1" applyAlignment="1">
      <alignment horizontal="center"/>
    </xf>
    <xf numFmtId="168" fontId="56" fillId="0" borderId="18" xfId="238" applyNumberFormat="1" applyFont="1" applyFill="1" applyBorder="1" applyAlignment="1">
      <alignment horizontal="center"/>
    </xf>
    <xf numFmtId="43" fontId="57" fillId="0" borderId="65" xfId="238" applyFont="1" applyFill="1" applyBorder="1" applyAlignment="1">
      <alignment horizontal="center"/>
    </xf>
    <xf numFmtId="0" fontId="57" fillId="0" borderId="46" xfId="981" applyFont="1" applyBorder="1" applyAlignment="1">
      <alignment horizontal="center"/>
    </xf>
    <xf numFmtId="43" fontId="57" fillId="0" borderId="31" xfId="238" applyFont="1" applyFill="1" applyBorder="1" applyAlignment="1">
      <alignment horizontal="center"/>
    </xf>
    <xf numFmtId="0" fontId="56" fillId="34" borderId="16" xfId="981" applyFont="1" applyFill="1" applyBorder="1" applyAlignment="1">
      <alignment horizontal="center" vertical="center"/>
    </xf>
    <xf numFmtId="0" fontId="56" fillId="34" borderId="19" xfId="981" applyFont="1" applyFill="1" applyBorder="1" applyAlignment="1">
      <alignment horizontal="center" vertical="center" wrapText="1"/>
    </xf>
    <xf numFmtId="0" fontId="56" fillId="34" borderId="14" xfId="981" applyFont="1" applyFill="1" applyBorder="1" applyAlignment="1">
      <alignment horizontal="center" vertical="center"/>
    </xf>
    <xf numFmtId="0" fontId="56" fillId="34" borderId="12" xfId="981" applyFont="1" applyFill="1" applyBorder="1" applyAlignment="1">
      <alignment horizontal="center" vertical="center"/>
    </xf>
    <xf numFmtId="168" fontId="56" fillId="0" borderId="18" xfId="238" applyNumberFormat="1" applyFont="1" applyFill="1" applyBorder="1" applyAlignment="1">
      <alignment horizontal="center" vertical="center"/>
    </xf>
    <xf numFmtId="0" fontId="80" fillId="24" borderId="0" xfId="0" applyFont="1" applyFill="1" applyAlignment="1">
      <alignment vertical="center"/>
    </xf>
    <xf numFmtId="0" fontId="80" fillId="25" borderId="0" xfId="0" applyFont="1" applyFill="1" applyAlignment="1">
      <alignment horizontal="center" vertical="center"/>
    </xf>
    <xf numFmtId="0" fontId="80" fillId="0" borderId="0" xfId="0" applyFont="1" applyAlignment="1">
      <alignment vertical="center"/>
    </xf>
    <xf numFmtId="0" fontId="80" fillId="24" borderId="0" xfId="0" applyFont="1" applyFill="1" applyAlignment="1">
      <alignment horizontal="right" vertical="center"/>
    </xf>
    <xf numFmtId="0" fontId="150" fillId="0" borderId="0" xfId="280" applyFont="1" applyAlignment="1">
      <alignment horizontal="center" wrapText="1"/>
    </xf>
    <xf numFmtId="0" fontId="150" fillId="0" borderId="0" xfId="280" applyFont="1" applyAlignment="1">
      <alignment vertical="center"/>
    </xf>
    <xf numFmtId="169" fontId="80" fillId="0" borderId="0" xfId="0" applyNumberFormat="1" applyFont="1" applyAlignment="1">
      <alignment horizontal="center" vertical="center"/>
    </xf>
    <xf numFmtId="169" fontId="80" fillId="24" borderId="0" xfId="0" applyNumberFormat="1" applyFont="1" applyFill="1" applyAlignment="1">
      <alignment vertical="center"/>
    </xf>
    <xf numFmtId="169" fontId="80" fillId="0" borderId="0" xfId="0" applyNumberFormat="1" applyFont="1" applyAlignment="1">
      <alignment vertical="center"/>
    </xf>
    <xf numFmtId="169" fontId="80" fillId="25" borderId="0" xfId="0" applyNumberFormat="1" applyFont="1" applyFill="1" applyAlignment="1">
      <alignment horizontal="left" vertical="center"/>
    </xf>
    <xf numFmtId="168" fontId="56" fillId="0" borderId="12" xfId="238" applyNumberFormat="1" applyFont="1" applyFill="1" applyBorder="1" applyAlignment="1">
      <alignment horizontal="center" vertical="center"/>
    </xf>
    <xf numFmtId="0" fontId="83" fillId="128" borderId="20" xfId="9367" applyFont="1" applyFill="1" applyBorder="1" applyAlignment="1">
      <alignment horizontal="center" vertical="center" wrapText="1"/>
    </xf>
    <xf numFmtId="0" fontId="83" fillId="128" borderId="22" xfId="9367" applyFont="1" applyFill="1" applyBorder="1" applyAlignment="1">
      <alignment horizontal="center" vertical="center" wrapText="1"/>
    </xf>
    <xf numFmtId="0" fontId="83" fillId="128" borderId="108" xfId="9367" applyFont="1" applyFill="1" applyBorder="1" applyAlignment="1">
      <alignment horizontal="center" vertical="center" wrapText="1"/>
    </xf>
    <xf numFmtId="0" fontId="0" fillId="0" borderId="111" xfId="0" applyBorder="1"/>
    <xf numFmtId="0" fontId="0" fillId="0" borderId="20" xfId="0" applyBorder="1"/>
    <xf numFmtId="43" fontId="0" fillId="0" borderId="49" xfId="28" applyFont="1" applyBorder="1"/>
    <xf numFmtId="43" fontId="0" fillId="0" borderId="107" xfId="28" applyFont="1" applyBorder="1"/>
    <xf numFmtId="0" fontId="0" fillId="0" borderId="109" xfId="0" applyBorder="1"/>
    <xf numFmtId="43" fontId="152" fillId="0" borderId="110" xfId="28" applyFont="1" applyBorder="1"/>
    <xf numFmtId="43" fontId="152" fillId="0" borderId="49" xfId="28" applyFont="1" applyBorder="1"/>
    <xf numFmtId="0" fontId="149" fillId="126" borderId="113" xfId="280" applyFont="1" applyFill="1" applyBorder="1" applyAlignment="1">
      <alignment horizontal="center" vertical="center" wrapText="1"/>
    </xf>
    <xf numFmtId="169" fontId="0" fillId="0" borderId="0" xfId="0" applyNumberFormat="1"/>
    <xf numFmtId="0" fontId="79" fillId="25" borderId="0" xfId="0" applyFont="1" applyFill="1" applyAlignment="1">
      <alignment vertical="center"/>
    </xf>
    <xf numFmtId="168" fontId="153" fillId="126" borderId="112" xfId="235" applyNumberFormat="1" applyFont="1" applyFill="1" applyBorder="1" applyAlignment="1">
      <alignment horizontal="center" vertical="center" wrapText="1"/>
    </xf>
    <xf numFmtId="1" fontId="154" fillId="127" borderId="112" xfId="58" applyNumberFormat="1" applyFont="1" applyFill="1" applyBorder="1" applyAlignment="1">
      <alignment horizontal="center" vertical="center"/>
    </xf>
    <xf numFmtId="1" fontId="153" fillId="126" borderId="112" xfId="280" applyNumberFormat="1" applyFont="1" applyFill="1" applyBorder="1" applyAlignment="1">
      <alignment horizontal="center" vertical="center"/>
    </xf>
    <xf numFmtId="1" fontId="155" fillId="127" borderId="112" xfId="280" applyNumberFormat="1" applyFont="1" applyFill="1" applyBorder="1" applyAlignment="1">
      <alignment horizontal="center" vertical="center"/>
    </xf>
    <xf numFmtId="1" fontId="155" fillId="127" borderId="112" xfId="90" applyNumberFormat="1" applyFont="1" applyFill="1" applyBorder="1" applyAlignment="1">
      <alignment horizontal="center" vertical="center"/>
    </xf>
    <xf numFmtId="1" fontId="153" fillId="126" borderId="112" xfId="235" applyNumberFormat="1" applyFont="1" applyFill="1" applyBorder="1" applyAlignment="1">
      <alignment horizontal="center" vertical="center" wrapText="1"/>
    </xf>
    <xf numFmtId="1" fontId="153" fillId="126" borderId="112" xfId="90" applyNumberFormat="1" applyFont="1" applyFill="1" applyBorder="1" applyAlignment="1">
      <alignment horizontal="center" vertical="center"/>
    </xf>
    <xf numFmtId="1" fontId="153" fillId="34" borderId="112" xfId="280" applyNumberFormat="1" applyFont="1" applyFill="1" applyBorder="1" applyAlignment="1">
      <alignment horizontal="center" vertical="center"/>
    </xf>
    <xf numFmtId="1" fontId="153" fillId="130" borderId="112" xfId="280" applyNumberFormat="1" applyFont="1" applyFill="1" applyBorder="1" applyAlignment="1">
      <alignment horizontal="center" vertical="center"/>
    </xf>
    <xf numFmtId="1" fontId="153" fillId="131" borderId="112" xfId="280" applyNumberFormat="1" applyFont="1" applyFill="1" applyBorder="1" applyAlignment="1">
      <alignment horizontal="center" vertical="center"/>
    </xf>
    <xf numFmtId="3" fontId="156" fillId="0" borderId="112" xfId="0" applyNumberFormat="1" applyFont="1" applyBorder="1" applyAlignment="1">
      <alignment horizontal="center" vertical="center"/>
    </xf>
    <xf numFmtId="3" fontId="156" fillId="0" borderId="112" xfId="28" applyNumberFormat="1" applyFont="1" applyBorder="1" applyAlignment="1">
      <alignment horizontal="center" vertical="center"/>
    </xf>
    <xf numFmtId="9" fontId="157" fillId="0" borderId="112" xfId="90" applyFont="1" applyBorder="1" applyAlignment="1">
      <alignment horizontal="center" vertical="center"/>
    </xf>
    <xf numFmtId="165" fontId="156" fillId="0" borderId="112" xfId="58" applyNumberFormat="1" applyFont="1" applyFill="1" applyBorder="1" applyAlignment="1">
      <alignment horizontal="center" vertical="center"/>
    </xf>
    <xf numFmtId="165" fontId="156" fillId="0" borderId="112" xfId="58" applyNumberFormat="1" applyFont="1" applyBorder="1" applyAlignment="1">
      <alignment horizontal="center" vertical="center"/>
    </xf>
    <xf numFmtId="0" fontId="80" fillId="132" borderId="0" xfId="0" applyFont="1" applyFill="1" applyAlignment="1">
      <alignment vertical="center"/>
    </xf>
    <xf numFmtId="3" fontId="158" fillId="0" borderId="112" xfId="58" applyNumberFormat="1" applyFont="1" applyFill="1" applyBorder="1" applyAlignment="1">
      <alignment horizontal="center"/>
    </xf>
    <xf numFmtId="3" fontId="158" fillId="0" borderId="112" xfId="58" applyNumberFormat="1" applyFont="1" applyFill="1" applyBorder="1" applyAlignment="1">
      <alignment horizontal="center" vertical="center"/>
    </xf>
    <xf numFmtId="3" fontId="156" fillId="0" borderId="112" xfId="58" applyNumberFormat="1" applyFont="1" applyFill="1" applyBorder="1" applyAlignment="1">
      <alignment horizontal="center" vertical="center"/>
    </xf>
    <xf numFmtId="3" fontId="158" fillId="0" borderId="112" xfId="58" applyNumberFormat="1" applyFont="1" applyBorder="1" applyAlignment="1">
      <alignment horizontal="center"/>
    </xf>
    <xf numFmtId="3" fontId="156" fillId="0" borderId="112" xfId="58" applyNumberFormat="1" applyFont="1" applyBorder="1" applyAlignment="1">
      <alignment horizontal="center" vertical="center"/>
    </xf>
    <xf numFmtId="9" fontId="158" fillId="0" borderId="112" xfId="90" applyFont="1" applyBorder="1" applyAlignment="1">
      <alignment horizontal="center" vertical="center"/>
    </xf>
    <xf numFmtId="165" fontId="158" fillId="0" borderId="112" xfId="28" applyNumberFormat="1" applyFont="1" applyFill="1" applyBorder="1" applyAlignment="1">
      <alignment horizontal="center" vertical="center"/>
    </xf>
    <xf numFmtId="9" fontId="158" fillId="0" borderId="112" xfId="28" quotePrefix="1" applyNumberFormat="1" applyFont="1" applyFill="1" applyBorder="1" applyAlignment="1">
      <alignment horizontal="center" vertical="center"/>
    </xf>
    <xf numFmtId="9" fontId="158" fillId="0" borderId="112" xfId="90" applyFont="1" applyFill="1" applyBorder="1" applyAlignment="1">
      <alignment horizontal="center" vertical="center"/>
    </xf>
    <xf numFmtId="169" fontId="158" fillId="0" borderId="112" xfId="58" applyNumberFormat="1" applyFont="1" applyFill="1" applyBorder="1" applyAlignment="1">
      <alignment horizontal="center" vertical="center"/>
    </xf>
    <xf numFmtId="169" fontId="158" fillId="25" borderId="112" xfId="28" applyNumberFormat="1" applyFont="1" applyFill="1" applyBorder="1" applyAlignment="1">
      <alignment horizontal="center" vertical="center"/>
    </xf>
    <xf numFmtId="3" fontId="158" fillId="0" borderId="112" xfId="280" applyNumberFormat="1" applyFont="1" applyBorder="1" applyAlignment="1">
      <alignment horizontal="center" vertical="center"/>
    </xf>
    <xf numFmtId="3" fontId="158" fillId="25" borderId="112" xfId="28" applyNumberFormat="1" applyFont="1" applyFill="1" applyBorder="1" applyAlignment="1">
      <alignment horizontal="center" vertical="center"/>
    </xf>
    <xf numFmtId="3" fontId="159" fillId="0" borderId="112" xfId="28" applyNumberFormat="1" applyFont="1" applyFill="1" applyBorder="1" applyAlignment="1">
      <alignment horizontal="center" vertical="center"/>
    </xf>
    <xf numFmtId="168" fontId="153" fillId="127" borderId="112" xfId="235" applyNumberFormat="1" applyFont="1" applyFill="1" applyBorder="1" applyAlignment="1">
      <alignment horizontal="center" vertical="center" wrapText="1"/>
    </xf>
    <xf numFmtId="0" fontId="156" fillId="0" borderId="112" xfId="0" applyFont="1" applyBorder="1" applyAlignment="1">
      <alignment horizontal="center" vertical="center" wrapText="1"/>
    </xf>
    <xf numFmtId="3" fontId="158" fillId="0" borderId="112" xfId="28" applyNumberFormat="1" applyFont="1" applyFill="1" applyBorder="1" applyAlignment="1">
      <alignment horizontal="center" vertical="center"/>
    </xf>
    <xf numFmtId="165" fontId="158" fillId="0" borderId="112" xfId="58" applyNumberFormat="1" applyFont="1" applyFill="1" applyBorder="1" applyAlignment="1">
      <alignment horizontal="center" vertical="center"/>
    </xf>
    <xf numFmtId="165" fontId="159" fillId="0" borderId="112" xfId="58" applyNumberFormat="1" applyFont="1" applyFill="1" applyBorder="1" applyAlignment="1">
      <alignment horizontal="center" vertical="center"/>
    </xf>
    <xf numFmtId="3" fontId="153" fillId="0" borderId="112" xfId="58" applyNumberFormat="1" applyFont="1" applyFill="1" applyBorder="1" applyAlignment="1">
      <alignment horizontal="center" vertical="center"/>
    </xf>
    <xf numFmtId="3" fontId="160" fillId="0" borderId="112" xfId="58" applyNumberFormat="1" applyFont="1" applyFill="1" applyBorder="1" applyAlignment="1">
      <alignment horizontal="center" vertical="center"/>
    </xf>
    <xf numFmtId="3" fontId="160" fillId="0" borderId="112" xfId="28" applyNumberFormat="1" applyFont="1" applyFill="1" applyBorder="1" applyAlignment="1">
      <alignment horizontal="center" vertical="center"/>
    </xf>
    <xf numFmtId="165" fontId="153" fillId="0" borderId="112" xfId="58" applyNumberFormat="1" applyFont="1" applyFill="1" applyBorder="1" applyAlignment="1">
      <alignment horizontal="center" vertical="center"/>
    </xf>
    <xf numFmtId="3" fontId="158" fillId="24" borderId="112" xfId="0" applyNumberFormat="1" applyFont="1" applyFill="1" applyBorder="1" applyAlignment="1">
      <alignment horizontal="center" vertical="center"/>
    </xf>
    <xf numFmtId="165" fontId="156" fillId="0" borderId="112" xfId="58" applyNumberFormat="1" applyFont="1" applyFill="1" applyBorder="1" applyAlignment="1">
      <alignment horizontal="center" vertical="center" wrapText="1"/>
    </xf>
    <xf numFmtId="0" fontId="158" fillId="24" borderId="112" xfId="0" applyFont="1" applyFill="1" applyBorder="1" applyAlignment="1">
      <alignment horizontal="center" vertical="center"/>
    </xf>
    <xf numFmtId="0" fontId="156" fillId="0" borderId="112" xfId="0" applyFont="1" applyBorder="1" applyAlignment="1">
      <alignment horizontal="center" vertical="center"/>
    </xf>
    <xf numFmtId="168" fontId="156" fillId="0" borderId="112" xfId="39" applyNumberFormat="1" applyFont="1" applyFill="1" applyBorder="1" applyAlignment="1">
      <alignment horizontal="center" vertical="center"/>
    </xf>
    <xf numFmtId="3" fontId="156" fillId="0" borderId="112" xfId="39" applyNumberFormat="1" applyFont="1" applyFill="1" applyBorder="1" applyAlignment="1">
      <alignment horizontal="center" vertical="center"/>
    </xf>
    <xf numFmtId="0" fontId="156" fillId="132" borderId="112" xfId="0" applyFont="1" applyFill="1" applyBorder="1" applyAlignment="1">
      <alignment horizontal="center" vertical="center"/>
    </xf>
    <xf numFmtId="168" fontId="156" fillId="132" borderId="112" xfId="39" applyNumberFormat="1" applyFont="1" applyFill="1" applyBorder="1" applyAlignment="1">
      <alignment horizontal="center" vertical="center"/>
    </xf>
    <xf numFmtId="3" fontId="156" fillId="132" borderId="112" xfId="39" applyNumberFormat="1" applyFont="1" applyFill="1" applyBorder="1" applyAlignment="1">
      <alignment horizontal="center" vertical="center"/>
    </xf>
    <xf numFmtId="9" fontId="156" fillId="132" borderId="112" xfId="90" applyFont="1" applyFill="1" applyBorder="1" applyAlignment="1">
      <alignment horizontal="center" vertical="center"/>
    </xf>
    <xf numFmtId="169" fontId="158" fillId="0" borderId="0" xfId="0" applyNumberFormat="1" applyFont="1" applyAlignment="1">
      <alignment horizontal="center" vertical="center"/>
    </xf>
    <xf numFmtId="0" fontId="158" fillId="25" borderId="0" xfId="0" applyFont="1" applyFill="1" applyAlignment="1">
      <alignment horizontal="center" vertical="center"/>
    </xf>
    <xf numFmtId="0" fontId="158" fillId="0" borderId="0" xfId="0" applyFont="1" applyAlignment="1">
      <alignment horizontal="center" vertical="center"/>
    </xf>
    <xf numFmtId="0" fontId="158" fillId="24" borderId="0" xfId="0" applyFont="1" applyFill="1" applyAlignment="1">
      <alignment horizontal="center" vertical="center"/>
    </xf>
    <xf numFmtId="169" fontId="158" fillId="24" borderId="0" xfId="0" applyNumberFormat="1" applyFont="1" applyFill="1" applyAlignment="1">
      <alignment horizontal="center" vertical="center"/>
    </xf>
    <xf numFmtId="169" fontId="158" fillId="25" borderId="0" xfId="0" applyNumberFormat="1" applyFont="1" applyFill="1" applyAlignment="1">
      <alignment horizontal="center" vertical="center"/>
    </xf>
    <xf numFmtId="0" fontId="159" fillId="0" borderId="112" xfId="0" applyFont="1" applyBorder="1" applyAlignment="1">
      <alignment horizontal="center"/>
    </xf>
    <xf numFmtId="0" fontId="151" fillId="0" borderId="28" xfId="0" applyFont="1" applyBorder="1" applyAlignment="1">
      <alignment vertical="center" wrapText="1"/>
    </xf>
    <xf numFmtId="0" fontId="151" fillId="0" borderId="114" xfId="0" applyFont="1" applyBorder="1" applyAlignment="1">
      <alignment vertical="center" wrapText="1"/>
    </xf>
    <xf numFmtId="169" fontId="158" fillId="0" borderId="112" xfId="28" applyNumberFormat="1" applyFont="1" applyFill="1" applyBorder="1" applyAlignment="1">
      <alignment horizontal="center" vertical="center"/>
    </xf>
    <xf numFmtId="213" fontId="158" fillId="25" borderId="112" xfId="28" applyNumberFormat="1" applyFont="1" applyFill="1" applyBorder="1" applyAlignment="1">
      <alignment horizontal="center" vertical="center"/>
    </xf>
    <xf numFmtId="9" fontId="156" fillId="132" borderId="112" xfId="28" quotePrefix="1" applyNumberFormat="1" applyFont="1" applyFill="1" applyBorder="1" applyAlignment="1">
      <alignment horizontal="center" vertical="center"/>
    </xf>
    <xf numFmtId="169" fontId="156" fillId="132" borderId="112" xfId="58" applyNumberFormat="1" applyFont="1" applyFill="1" applyBorder="1" applyAlignment="1">
      <alignment horizontal="center" vertical="center"/>
    </xf>
    <xf numFmtId="169" fontId="158" fillId="0" borderId="112" xfId="58" applyNumberFormat="1" applyFont="1" applyBorder="1" applyAlignment="1">
      <alignment horizontal="center" vertical="center"/>
    </xf>
    <xf numFmtId="0" fontId="156" fillId="132" borderId="112" xfId="0" applyFont="1" applyFill="1" applyBorder="1" applyAlignment="1">
      <alignment horizontal="center" vertical="center" wrapText="1"/>
    </xf>
    <xf numFmtId="165" fontId="156" fillId="132" borderId="112" xfId="58" applyNumberFormat="1" applyFont="1" applyFill="1" applyBorder="1" applyAlignment="1">
      <alignment horizontal="center" vertical="center"/>
    </xf>
    <xf numFmtId="0" fontId="159" fillId="0" borderId="0" xfId="0" applyFont="1" applyAlignment="1">
      <alignment horizontal="center"/>
    </xf>
    <xf numFmtId="9" fontId="158" fillId="24" borderId="0" xfId="0" applyNumberFormat="1" applyFont="1" applyFill="1" applyAlignment="1">
      <alignment horizontal="center" vertical="center"/>
    </xf>
    <xf numFmtId="170" fontId="158" fillId="0" borderId="112" xfId="90" applyNumberFormat="1" applyFont="1" applyBorder="1" applyAlignment="1">
      <alignment horizontal="center" vertical="center"/>
    </xf>
    <xf numFmtId="0" fontId="75" fillId="0" borderId="0" xfId="981" applyFont="1" applyAlignment="1">
      <alignment horizontal="center"/>
    </xf>
    <xf numFmtId="0" fontId="56" fillId="0" borderId="0" xfId="981" applyFont="1" applyAlignment="1">
      <alignment horizontal="center"/>
    </xf>
    <xf numFmtId="0" fontId="83" fillId="27" borderId="14" xfId="981" applyFont="1" applyFill="1" applyBorder="1" applyAlignment="1">
      <alignment horizontal="center" vertical="center" wrapText="1"/>
    </xf>
    <xf numFmtId="0" fontId="83" fillId="27" borderId="18" xfId="981" applyFont="1" applyFill="1" applyBorder="1" applyAlignment="1">
      <alignment horizontal="center" vertical="center" wrapText="1"/>
    </xf>
    <xf numFmtId="0" fontId="83" fillId="27" borderId="14" xfId="981" applyFont="1" applyFill="1" applyBorder="1" applyAlignment="1">
      <alignment horizontal="center" vertical="center"/>
    </xf>
    <xf numFmtId="0" fontId="83" fillId="27" borderId="13" xfId="981" applyFont="1" applyFill="1" applyBorder="1" applyAlignment="1">
      <alignment horizontal="center" vertical="center"/>
    </xf>
    <xf numFmtId="0" fontId="83" fillId="27" borderId="18" xfId="981" applyFont="1" applyFill="1" applyBorder="1" applyAlignment="1">
      <alignment horizontal="center" vertical="center"/>
    </xf>
    <xf numFmtId="0" fontId="67" fillId="31" borderId="36" xfId="0" applyFont="1" applyFill="1" applyBorder="1" applyAlignment="1">
      <alignment horizontal="center" vertical="center" wrapText="1" readingOrder="1"/>
    </xf>
    <xf numFmtId="0" fontId="67" fillId="31" borderId="37" xfId="0" applyFont="1" applyFill="1" applyBorder="1" applyAlignment="1">
      <alignment horizontal="center" vertical="center" wrapText="1" readingOrder="1"/>
    </xf>
    <xf numFmtId="0" fontId="67" fillId="31" borderId="39" xfId="0" applyFont="1" applyFill="1" applyBorder="1" applyAlignment="1">
      <alignment horizontal="center" vertical="center" wrapText="1" readingOrder="1"/>
    </xf>
    <xf numFmtId="0" fontId="67" fillId="31" borderId="41" xfId="0" applyFont="1" applyFill="1" applyBorder="1" applyAlignment="1">
      <alignment horizontal="center" vertical="center" wrapText="1" readingOrder="1"/>
    </xf>
    <xf numFmtId="0" fontId="66" fillId="29" borderId="35" xfId="0" applyFont="1" applyFill="1" applyBorder="1" applyAlignment="1">
      <alignment horizontal="center" wrapText="1" readingOrder="1"/>
    </xf>
    <xf numFmtId="0" fontId="66" fillId="29" borderId="27" xfId="0" applyFont="1" applyFill="1" applyBorder="1" applyAlignment="1">
      <alignment horizontal="center" wrapText="1" readingOrder="1"/>
    </xf>
    <xf numFmtId="0" fontId="156" fillId="0" borderId="112" xfId="0" applyFont="1" applyBorder="1" applyAlignment="1">
      <alignment horizontal="center" vertical="center" wrapText="1"/>
    </xf>
    <xf numFmtId="168" fontId="153" fillId="0" borderId="112" xfId="235" applyNumberFormat="1" applyFont="1" applyFill="1" applyBorder="1" applyAlignment="1">
      <alignment horizontal="center" vertical="center" wrapText="1"/>
    </xf>
    <xf numFmtId="0" fontId="156" fillId="0" borderId="112" xfId="280" applyFont="1" applyBorder="1" applyAlignment="1">
      <alignment horizontal="center" vertical="center"/>
    </xf>
    <xf numFmtId="1" fontId="153" fillId="126" borderId="112" xfId="280" applyNumberFormat="1" applyFont="1" applyFill="1" applyBorder="1" applyAlignment="1">
      <alignment horizontal="center" vertical="center"/>
    </xf>
    <xf numFmtId="1" fontId="153" fillId="129" borderId="112" xfId="280" applyNumberFormat="1" applyFont="1" applyFill="1" applyBorder="1" applyAlignment="1">
      <alignment horizontal="center" vertical="center"/>
    </xf>
    <xf numFmtId="1" fontId="155" fillId="127" borderId="112" xfId="280" applyNumberFormat="1" applyFont="1" applyFill="1" applyBorder="1" applyAlignment="1">
      <alignment horizontal="center" vertical="center"/>
    </xf>
    <xf numFmtId="0" fontId="156" fillId="0" borderId="81" xfId="0" applyFont="1" applyBorder="1" applyAlignment="1">
      <alignment horizontal="center" vertical="center" wrapText="1"/>
    </xf>
    <xf numFmtId="0" fontId="156" fillId="0" borderId="23" xfId="0" applyFont="1" applyBorder="1" applyAlignment="1">
      <alignment horizontal="center" vertical="center" wrapText="1"/>
    </xf>
    <xf numFmtId="0" fontId="156" fillId="0" borderId="115" xfId="0" applyFont="1" applyBorder="1" applyAlignment="1">
      <alignment horizontal="center" vertical="center" wrapText="1"/>
    </xf>
    <xf numFmtId="0" fontId="0" fillId="0" borderId="58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</cellXfs>
  <cellStyles count="9412">
    <cellStyle name="_x0007__x000b_" xfId="1010" xr:uid="{00000000-0005-0000-0000-000000000000}"/>
    <cellStyle name="_2009  Budget Financial Support - ETHIOPIA WITH R09 05.11" xfId="1012" xr:uid="{00000000-0005-0000-0000-000002000000}"/>
    <cellStyle name="_BP 2008 Kenya_22 Oct" xfId="1013" xr:uid="{00000000-0005-0000-0000-000003000000}"/>
    <cellStyle name="_Capex 2009-2011 Work in Progress" xfId="1014" xr:uid="{00000000-0005-0000-0000-000004000000}"/>
    <cellStyle name="_Country DTF Analysis File Sep 08 - ETB" xfId="1015" xr:uid="{00000000-0005-0000-0000-000005000000}"/>
    <cellStyle name="_Country DTF Analysis File Sep 08 - USD" xfId="1016" xr:uid="{00000000-0005-0000-0000-000006000000}"/>
    <cellStyle name="_DTF IS-BS-CF Analysis Excel File 31.12." xfId="1017" xr:uid="{00000000-0005-0000-0000-000007000000}"/>
    <cellStyle name="_Ethiopia Financial Model - 2009-2011 HLP" xfId="1018" xr:uid="{00000000-0005-0000-0000-000008000000}"/>
    <cellStyle name="_Ethiopia Financial Model - 2009-2011 HLP-11.10" xfId="1019" xr:uid="{00000000-0005-0000-0000-000009000000}"/>
    <cellStyle name="_Ethiopia Financial Model - 2009-2011 HLP-21.09" xfId="1020" xr:uid="{00000000-0005-0000-0000-00000A000000}"/>
    <cellStyle name="_Ethiopia Financial Model - CCS BP meetingV4" xfId="1021" xr:uid="{00000000-0005-0000-0000-00000B000000}"/>
    <cellStyle name="_Ethiopia Financial Model 2008-2011 KO View 19-6-2008 with price with excise reduction Concentrate 170" xfId="1022" xr:uid="{00000000-0005-0000-0000-00000C000000}"/>
    <cellStyle name="_Ethiopia FY Analysis July 2008" xfId="1023" xr:uid="{00000000-0005-0000-0000-00000D000000}"/>
    <cellStyle name="_Execo Excel Support Slides" xfId="1024" xr:uid="{00000000-0005-0000-0000-00000E000000}"/>
    <cellStyle name="_Financial Support - 26102007" xfId="1025" xr:uid="{00000000-0005-0000-0000-00000F000000}"/>
    <cellStyle name="_SubHeading" xfId="1026" xr:uid="{00000000-0005-0000-0000-000010000000}"/>
    <cellStyle name="%" xfId="1011" xr:uid="{00000000-0005-0000-0000-000001000000}"/>
    <cellStyle name="=C:\WINNT\SYSTEM32\COMMAND.COM" xfId="106" xr:uid="{00000000-0005-0000-0000-000011000000}"/>
    <cellStyle name="=C:\WINNT\SYSTEM32\COMMAND.COM 2" xfId="202" xr:uid="{00000000-0005-0000-0000-000012000000}"/>
    <cellStyle name="=C:\WINNT\SYSTEM32\COMMAND.COM 3" xfId="203" xr:uid="{00000000-0005-0000-0000-000013000000}"/>
    <cellStyle name="=C:\WINNT\SYSTEM32\COMMAND.COM 3 2" xfId="204" xr:uid="{00000000-0005-0000-0000-000014000000}"/>
    <cellStyle name="=C:\WINNT\SYSTEM32\COMMAND.COM 3 3" xfId="1027" xr:uid="{00000000-0005-0000-0000-000015000000}"/>
    <cellStyle name="=C:\WINNT\SYSTEM32\COMMAND.COM 4" xfId="931" xr:uid="{00000000-0005-0000-0000-000016000000}"/>
    <cellStyle name="0.0" xfId="1028" xr:uid="{00000000-0005-0000-0000-000017000000}"/>
    <cellStyle name="0.0 2" xfId="6062" xr:uid="{00000000-0005-0000-0000-000018000000}"/>
    <cellStyle name="20% - Accent1 2" xfId="1" xr:uid="{00000000-0005-0000-0000-000019000000}"/>
    <cellStyle name="20% - Accent1 2 2" xfId="1029" xr:uid="{00000000-0005-0000-0000-00001A000000}"/>
    <cellStyle name="20% - Accent1 2 2 2" xfId="1030" xr:uid="{00000000-0005-0000-0000-00001B000000}"/>
    <cellStyle name="20% - Accent1 2 2 2 2" xfId="1031" xr:uid="{00000000-0005-0000-0000-00001C000000}"/>
    <cellStyle name="20% - Accent1 2 2 2 2 2" xfId="6063" xr:uid="{00000000-0005-0000-0000-00001D000000}"/>
    <cellStyle name="20% - Accent1 2 2 2 3" xfId="6064" xr:uid="{00000000-0005-0000-0000-00001E000000}"/>
    <cellStyle name="20% - Accent1 2 2 3" xfId="1032" xr:uid="{00000000-0005-0000-0000-00001F000000}"/>
    <cellStyle name="20% - Accent1 2 2 3 2" xfId="1033" xr:uid="{00000000-0005-0000-0000-000020000000}"/>
    <cellStyle name="20% - Accent1 2 2 3 2 2" xfId="6065" xr:uid="{00000000-0005-0000-0000-000021000000}"/>
    <cellStyle name="20% - Accent1 2 2 3 3" xfId="6066" xr:uid="{00000000-0005-0000-0000-000022000000}"/>
    <cellStyle name="20% - Accent1 2 2 4" xfId="1034" xr:uid="{00000000-0005-0000-0000-000023000000}"/>
    <cellStyle name="20% - Accent1 2 2 4 2" xfId="6067" xr:uid="{00000000-0005-0000-0000-000024000000}"/>
    <cellStyle name="20% - Accent1 2 2 5" xfId="6068" xr:uid="{00000000-0005-0000-0000-000025000000}"/>
    <cellStyle name="20% - Accent1 2 3" xfId="1035" xr:uid="{00000000-0005-0000-0000-000026000000}"/>
    <cellStyle name="20% - Accent1 2 3 2" xfId="1036" xr:uid="{00000000-0005-0000-0000-000027000000}"/>
    <cellStyle name="20% - Accent1 2 3 2 2" xfId="6069" xr:uid="{00000000-0005-0000-0000-000028000000}"/>
    <cellStyle name="20% - Accent1 2 3 3" xfId="6070" xr:uid="{00000000-0005-0000-0000-000029000000}"/>
    <cellStyle name="20% - Accent1 2 4" xfId="1037" xr:uid="{00000000-0005-0000-0000-00002A000000}"/>
    <cellStyle name="20% - Accent1 2 4 2" xfId="1038" xr:uid="{00000000-0005-0000-0000-00002B000000}"/>
    <cellStyle name="20% - Accent1 2 4 2 2" xfId="6071" xr:uid="{00000000-0005-0000-0000-00002C000000}"/>
    <cellStyle name="20% - Accent1 2 4 3" xfId="6072" xr:uid="{00000000-0005-0000-0000-00002D000000}"/>
    <cellStyle name="20% - Accent1 2 5" xfId="1039" xr:uid="{00000000-0005-0000-0000-00002E000000}"/>
    <cellStyle name="20% - Accent1 2 5 2" xfId="6073" xr:uid="{00000000-0005-0000-0000-00002F000000}"/>
    <cellStyle name="20% - Accent1 3" xfId="431" xr:uid="{00000000-0005-0000-0000-000030000000}"/>
    <cellStyle name="20% - Accent1 3 2" xfId="1040" xr:uid="{00000000-0005-0000-0000-000031000000}"/>
    <cellStyle name="20% - Accent1 3 2 2" xfId="1041" xr:uid="{00000000-0005-0000-0000-000032000000}"/>
    <cellStyle name="20% - Accent1 3 2 2 2" xfId="1042" xr:uid="{00000000-0005-0000-0000-000033000000}"/>
    <cellStyle name="20% - Accent1 3 2 2 2 2" xfId="6074" xr:uid="{00000000-0005-0000-0000-000034000000}"/>
    <cellStyle name="20% - Accent1 3 2 2 3" xfId="6075" xr:uid="{00000000-0005-0000-0000-000035000000}"/>
    <cellStyle name="20% - Accent1 3 2 3" xfId="1043" xr:uid="{00000000-0005-0000-0000-000036000000}"/>
    <cellStyle name="20% - Accent1 3 2 3 2" xfId="1044" xr:uid="{00000000-0005-0000-0000-000037000000}"/>
    <cellStyle name="20% - Accent1 3 2 3 2 2" xfId="6076" xr:uid="{00000000-0005-0000-0000-000038000000}"/>
    <cellStyle name="20% - Accent1 3 2 3 3" xfId="6077" xr:uid="{00000000-0005-0000-0000-000039000000}"/>
    <cellStyle name="20% - Accent1 3 2 4" xfId="1045" xr:uid="{00000000-0005-0000-0000-00003A000000}"/>
    <cellStyle name="20% - Accent1 3 2 4 2" xfId="6078" xr:uid="{00000000-0005-0000-0000-00003B000000}"/>
    <cellStyle name="20% - Accent1 3 2 5" xfId="6079" xr:uid="{00000000-0005-0000-0000-00003C000000}"/>
    <cellStyle name="20% - Accent1 3 3" xfId="1046" xr:uid="{00000000-0005-0000-0000-00003D000000}"/>
    <cellStyle name="20% - Accent1 3 3 2" xfId="1047" xr:uid="{00000000-0005-0000-0000-00003E000000}"/>
    <cellStyle name="20% - Accent1 3 3 2 2" xfId="6080" xr:uid="{00000000-0005-0000-0000-00003F000000}"/>
    <cellStyle name="20% - Accent1 3 3 3" xfId="6081" xr:uid="{00000000-0005-0000-0000-000040000000}"/>
    <cellStyle name="20% - Accent1 3 4" xfId="1048" xr:uid="{00000000-0005-0000-0000-000041000000}"/>
    <cellStyle name="20% - Accent1 3 4 2" xfId="1049" xr:uid="{00000000-0005-0000-0000-000042000000}"/>
    <cellStyle name="20% - Accent1 3 4 2 2" xfId="6082" xr:uid="{00000000-0005-0000-0000-000043000000}"/>
    <cellStyle name="20% - Accent1 3 4 3" xfId="6083" xr:uid="{00000000-0005-0000-0000-000044000000}"/>
    <cellStyle name="20% - Accent1 3 5" xfId="1050" xr:uid="{00000000-0005-0000-0000-000045000000}"/>
    <cellStyle name="20% - Accent1 3 5 2" xfId="6084" xr:uid="{00000000-0005-0000-0000-000046000000}"/>
    <cellStyle name="20% - Accent1 4" xfId="432" xr:uid="{00000000-0005-0000-0000-000047000000}"/>
    <cellStyle name="20% - Accent1 4 2" xfId="1051" xr:uid="{00000000-0005-0000-0000-000048000000}"/>
    <cellStyle name="20% - Accent1 4 2 2" xfId="1052" xr:uid="{00000000-0005-0000-0000-000049000000}"/>
    <cellStyle name="20% - Accent1 4 2 2 2" xfId="6085" xr:uid="{00000000-0005-0000-0000-00004A000000}"/>
    <cellStyle name="20% - Accent1 4 2 3" xfId="6086" xr:uid="{00000000-0005-0000-0000-00004B000000}"/>
    <cellStyle name="20% - Accent1 4 3" xfId="1053" xr:uid="{00000000-0005-0000-0000-00004C000000}"/>
    <cellStyle name="20% - Accent1 4 3 2" xfId="1054" xr:uid="{00000000-0005-0000-0000-00004D000000}"/>
    <cellStyle name="20% - Accent1 4 3 2 2" xfId="6087" xr:uid="{00000000-0005-0000-0000-00004E000000}"/>
    <cellStyle name="20% - Accent1 4 3 3" xfId="6088" xr:uid="{00000000-0005-0000-0000-00004F000000}"/>
    <cellStyle name="20% - Accent1 4 4" xfId="1055" xr:uid="{00000000-0005-0000-0000-000050000000}"/>
    <cellStyle name="20% - Accent1 4 4 2" xfId="6089" xr:uid="{00000000-0005-0000-0000-000051000000}"/>
    <cellStyle name="20% - Accent1 5" xfId="433" xr:uid="{00000000-0005-0000-0000-000052000000}"/>
    <cellStyle name="20% - Accent1 5 2" xfId="1056" xr:uid="{00000000-0005-0000-0000-000053000000}"/>
    <cellStyle name="20% - Accent1 5 2 2" xfId="6090" xr:uid="{00000000-0005-0000-0000-000054000000}"/>
    <cellStyle name="20% - Accent1 6" xfId="1057" xr:uid="{00000000-0005-0000-0000-000055000000}"/>
    <cellStyle name="20% - Accent1 6 2" xfId="1058" xr:uid="{00000000-0005-0000-0000-000056000000}"/>
    <cellStyle name="20% - Accent1 6 2 2" xfId="6091" xr:uid="{00000000-0005-0000-0000-000057000000}"/>
    <cellStyle name="20% - Accent1 6 3" xfId="6092" xr:uid="{00000000-0005-0000-0000-000058000000}"/>
    <cellStyle name="20% - Accent1 7" xfId="1059" xr:uid="{00000000-0005-0000-0000-000059000000}"/>
    <cellStyle name="20% - Accent1 7 2" xfId="6093" xr:uid="{00000000-0005-0000-0000-00005A000000}"/>
    <cellStyle name="20% - Accent1 8" xfId="1060" xr:uid="{00000000-0005-0000-0000-00005B000000}"/>
    <cellStyle name="20% - Accent1 8 2" xfId="6094" xr:uid="{00000000-0005-0000-0000-00005C000000}"/>
    <cellStyle name="20% - Accent2 2" xfId="2" xr:uid="{00000000-0005-0000-0000-00005D000000}"/>
    <cellStyle name="20% - Accent2 2 2" xfId="1061" xr:uid="{00000000-0005-0000-0000-00005E000000}"/>
    <cellStyle name="20% - Accent2 2 2 2" xfId="1062" xr:uid="{00000000-0005-0000-0000-00005F000000}"/>
    <cellStyle name="20% - Accent2 2 2 2 2" xfId="1063" xr:uid="{00000000-0005-0000-0000-000060000000}"/>
    <cellStyle name="20% - Accent2 2 2 2 2 2" xfId="6095" xr:uid="{00000000-0005-0000-0000-000061000000}"/>
    <cellStyle name="20% - Accent2 2 2 2 3" xfId="6096" xr:uid="{00000000-0005-0000-0000-000062000000}"/>
    <cellStyle name="20% - Accent2 2 2 3" xfId="1064" xr:uid="{00000000-0005-0000-0000-000063000000}"/>
    <cellStyle name="20% - Accent2 2 2 3 2" xfId="1065" xr:uid="{00000000-0005-0000-0000-000064000000}"/>
    <cellStyle name="20% - Accent2 2 2 3 2 2" xfId="6097" xr:uid="{00000000-0005-0000-0000-000065000000}"/>
    <cellStyle name="20% - Accent2 2 2 3 3" xfId="6098" xr:uid="{00000000-0005-0000-0000-000066000000}"/>
    <cellStyle name="20% - Accent2 2 2 4" xfId="1066" xr:uid="{00000000-0005-0000-0000-000067000000}"/>
    <cellStyle name="20% - Accent2 2 2 4 2" xfId="6099" xr:uid="{00000000-0005-0000-0000-000068000000}"/>
    <cellStyle name="20% - Accent2 2 2 5" xfId="6100" xr:uid="{00000000-0005-0000-0000-000069000000}"/>
    <cellStyle name="20% - Accent2 2 3" xfId="1067" xr:uid="{00000000-0005-0000-0000-00006A000000}"/>
    <cellStyle name="20% - Accent2 2 3 2" xfId="1068" xr:uid="{00000000-0005-0000-0000-00006B000000}"/>
    <cellStyle name="20% - Accent2 2 3 2 2" xfId="6101" xr:uid="{00000000-0005-0000-0000-00006C000000}"/>
    <cellStyle name="20% - Accent2 2 3 3" xfId="6102" xr:uid="{00000000-0005-0000-0000-00006D000000}"/>
    <cellStyle name="20% - Accent2 2 4" xfId="1069" xr:uid="{00000000-0005-0000-0000-00006E000000}"/>
    <cellStyle name="20% - Accent2 2 4 2" xfId="1070" xr:uid="{00000000-0005-0000-0000-00006F000000}"/>
    <cellStyle name="20% - Accent2 2 4 2 2" xfId="6103" xr:uid="{00000000-0005-0000-0000-000070000000}"/>
    <cellStyle name="20% - Accent2 2 4 3" xfId="6104" xr:uid="{00000000-0005-0000-0000-000071000000}"/>
    <cellStyle name="20% - Accent2 2 5" xfId="1071" xr:uid="{00000000-0005-0000-0000-000072000000}"/>
    <cellStyle name="20% - Accent2 2 5 2" xfId="6105" xr:uid="{00000000-0005-0000-0000-000073000000}"/>
    <cellStyle name="20% - Accent2 3" xfId="434" xr:uid="{00000000-0005-0000-0000-000074000000}"/>
    <cellStyle name="20% - Accent2 3 2" xfId="1072" xr:uid="{00000000-0005-0000-0000-000075000000}"/>
    <cellStyle name="20% - Accent2 3 2 2" xfId="1073" xr:uid="{00000000-0005-0000-0000-000076000000}"/>
    <cellStyle name="20% - Accent2 3 2 2 2" xfId="1074" xr:uid="{00000000-0005-0000-0000-000077000000}"/>
    <cellStyle name="20% - Accent2 3 2 2 2 2" xfId="6106" xr:uid="{00000000-0005-0000-0000-000078000000}"/>
    <cellStyle name="20% - Accent2 3 2 2 3" xfId="6107" xr:uid="{00000000-0005-0000-0000-000079000000}"/>
    <cellStyle name="20% - Accent2 3 2 3" xfId="1075" xr:uid="{00000000-0005-0000-0000-00007A000000}"/>
    <cellStyle name="20% - Accent2 3 2 3 2" xfId="1076" xr:uid="{00000000-0005-0000-0000-00007B000000}"/>
    <cellStyle name="20% - Accent2 3 2 3 2 2" xfId="6108" xr:uid="{00000000-0005-0000-0000-00007C000000}"/>
    <cellStyle name="20% - Accent2 3 2 3 3" xfId="6109" xr:uid="{00000000-0005-0000-0000-00007D000000}"/>
    <cellStyle name="20% - Accent2 3 2 4" xfId="1077" xr:uid="{00000000-0005-0000-0000-00007E000000}"/>
    <cellStyle name="20% - Accent2 3 2 4 2" xfId="6110" xr:uid="{00000000-0005-0000-0000-00007F000000}"/>
    <cellStyle name="20% - Accent2 3 2 5" xfId="6111" xr:uid="{00000000-0005-0000-0000-000080000000}"/>
    <cellStyle name="20% - Accent2 3 3" xfId="1078" xr:uid="{00000000-0005-0000-0000-000081000000}"/>
    <cellStyle name="20% - Accent2 3 3 2" xfId="1079" xr:uid="{00000000-0005-0000-0000-000082000000}"/>
    <cellStyle name="20% - Accent2 3 3 2 2" xfId="6112" xr:uid="{00000000-0005-0000-0000-000083000000}"/>
    <cellStyle name="20% - Accent2 3 3 3" xfId="6113" xr:uid="{00000000-0005-0000-0000-000084000000}"/>
    <cellStyle name="20% - Accent2 3 4" xfId="1080" xr:uid="{00000000-0005-0000-0000-000085000000}"/>
    <cellStyle name="20% - Accent2 3 4 2" xfId="1081" xr:uid="{00000000-0005-0000-0000-000086000000}"/>
    <cellStyle name="20% - Accent2 3 4 2 2" xfId="6114" xr:uid="{00000000-0005-0000-0000-000087000000}"/>
    <cellStyle name="20% - Accent2 3 4 3" xfId="6115" xr:uid="{00000000-0005-0000-0000-000088000000}"/>
    <cellStyle name="20% - Accent2 3 5" xfId="1082" xr:uid="{00000000-0005-0000-0000-000089000000}"/>
    <cellStyle name="20% - Accent2 3 5 2" xfId="6116" xr:uid="{00000000-0005-0000-0000-00008A000000}"/>
    <cellStyle name="20% - Accent2 4" xfId="435" xr:uid="{00000000-0005-0000-0000-00008B000000}"/>
    <cellStyle name="20% - Accent2 4 2" xfId="1083" xr:uid="{00000000-0005-0000-0000-00008C000000}"/>
    <cellStyle name="20% - Accent2 4 2 2" xfId="1084" xr:uid="{00000000-0005-0000-0000-00008D000000}"/>
    <cellStyle name="20% - Accent2 4 2 2 2" xfId="6117" xr:uid="{00000000-0005-0000-0000-00008E000000}"/>
    <cellStyle name="20% - Accent2 4 2 3" xfId="6118" xr:uid="{00000000-0005-0000-0000-00008F000000}"/>
    <cellStyle name="20% - Accent2 4 3" xfId="1085" xr:uid="{00000000-0005-0000-0000-000090000000}"/>
    <cellStyle name="20% - Accent2 4 3 2" xfId="1086" xr:uid="{00000000-0005-0000-0000-000091000000}"/>
    <cellStyle name="20% - Accent2 4 3 2 2" xfId="6119" xr:uid="{00000000-0005-0000-0000-000092000000}"/>
    <cellStyle name="20% - Accent2 4 3 3" xfId="6120" xr:uid="{00000000-0005-0000-0000-000093000000}"/>
    <cellStyle name="20% - Accent2 4 4" xfId="1087" xr:uid="{00000000-0005-0000-0000-000094000000}"/>
    <cellStyle name="20% - Accent2 4 4 2" xfId="6121" xr:uid="{00000000-0005-0000-0000-000095000000}"/>
    <cellStyle name="20% - Accent2 5" xfId="436" xr:uid="{00000000-0005-0000-0000-000096000000}"/>
    <cellStyle name="20% - Accent2 5 2" xfId="1088" xr:uid="{00000000-0005-0000-0000-000097000000}"/>
    <cellStyle name="20% - Accent2 5 2 2" xfId="6122" xr:uid="{00000000-0005-0000-0000-000098000000}"/>
    <cellStyle name="20% - Accent2 6" xfId="1089" xr:uid="{00000000-0005-0000-0000-000099000000}"/>
    <cellStyle name="20% - Accent2 6 2" xfId="1090" xr:uid="{00000000-0005-0000-0000-00009A000000}"/>
    <cellStyle name="20% - Accent2 6 2 2" xfId="6123" xr:uid="{00000000-0005-0000-0000-00009B000000}"/>
    <cellStyle name="20% - Accent2 6 3" xfId="6124" xr:uid="{00000000-0005-0000-0000-00009C000000}"/>
    <cellStyle name="20% - Accent2 7" xfId="1091" xr:uid="{00000000-0005-0000-0000-00009D000000}"/>
    <cellStyle name="20% - Accent2 7 2" xfId="6125" xr:uid="{00000000-0005-0000-0000-00009E000000}"/>
    <cellStyle name="20% - Accent2 8" xfId="1092" xr:uid="{00000000-0005-0000-0000-00009F000000}"/>
    <cellStyle name="20% - Accent2 8 2" xfId="6126" xr:uid="{00000000-0005-0000-0000-0000A0000000}"/>
    <cellStyle name="20% - Accent3 2" xfId="3" xr:uid="{00000000-0005-0000-0000-0000A1000000}"/>
    <cellStyle name="20% - Accent3 2 2" xfId="1093" xr:uid="{00000000-0005-0000-0000-0000A2000000}"/>
    <cellStyle name="20% - Accent3 2 2 2" xfId="1094" xr:uid="{00000000-0005-0000-0000-0000A3000000}"/>
    <cellStyle name="20% - Accent3 2 2 2 2" xfId="1095" xr:uid="{00000000-0005-0000-0000-0000A4000000}"/>
    <cellStyle name="20% - Accent3 2 2 2 2 2" xfId="6127" xr:uid="{00000000-0005-0000-0000-0000A5000000}"/>
    <cellStyle name="20% - Accent3 2 2 2 3" xfId="6128" xr:uid="{00000000-0005-0000-0000-0000A6000000}"/>
    <cellStyle name="20% - Accent3 2 2 3" xfId="1096" xr:uid="{00000000-0005-0000-0000-0000A7000000}"/>
    <cellStyle name="20% - Accent3 2 2 3 2" xfId="1097" xr:uid="{00000000-0005-0000-0000-0000A8000000}"/>
    <cellStyle name="20% - Accent3 2 2 3 2 2" xfId="6129" xr:uid="{00000000-0005-0000-0000-0000A9000000}"/>
    <cellStyle name="20% - Accent3 2 2 3 3" xfId="6130" xr:uid="{00000000-0005-0000-0000-0000AA000000}"/>
    <cellStyle name="20% - Accent3 2 2 4" xfId="1098" xr:uid="{00000000-0005-0000-0000-0000AB000000}"/>
    <cellStyle name="20% - Accent3 2 2 4 2" xfId="6131" xr:uid="{00000000-0005-0000-0000-0000AC000000}"/>
    <cellStyle name="20% - Accent3 2 2 5" xfId="6132" xr:uid="{00000000-0005-0000-0000-0000AD000000}"/>
    <cellStyle name="20% - Accent3 2 3" xfId="1099" xr:uid="{00000000-0005-0000-0000-0000AE000000}"/>
    <cellStyle name="20% - Accent3 2 3 2" xfId="1100" xr:uid="{00000000-0005-0000-0000-0000AF000000}"/>
    <cellStyle name="20% - Accent3 2 3 2 2" xfId="6133" xr:uid="{00000000-0005-0000-0000-0000B0000000}"/>
    <cellStyle name="20% - Accent3 2 3 3" xfId="6134" xr:uid="{00000000-0005-0000-0000-0000B1000000}"/>
    <cellStyle name="20% - Accent3 2 4" xfId="1101" xr:uid="{00000000-0005-0000-0000-0000B2000000}"/>
    <cellStyle name="20% - Accent3 2 4 2" xfId="1102" xr:uid="{00000000-0005-0000-0000-0000B3000000}"/>
    <cellStyle name="20% - Accent3 2 4 2 2" xfId="6135" xr:uid="{00000000-0005-0000-0000-0000B4000000}"/>
    <cellStyle name="20% - Accent3 2 4 3" xfId="6136" xr:uid="{00000000-0005-0000-0000-0000B5000000}"/>
    <cellStyle name="20% - Accent3 2 5" xfId="1103" xr:uid="{00000000-0005-0000-0000-0000B6000000}"/>
    <cellStyle name="20% - Accent3 2 5 2" xfId="6137" xr:uid="{00000000-0005-0000-0000-0000B7000000}"/>
    <cellStyle name="20% - Accent3 3" xfId="437" xr:uid="{00000000-0005-0000-0000-0000B8000000}"/>
    <cellStyle name="20% - Accent3 3 2" xfId="1104" xr:uid="{00000000-0005-0000-0000-0000B9000000}"/>
    <cellStyle name="20% - Accent3 3 2 2" xfId="1105" xr:uid="{00000000-0005-0000-0000-0000BA000000}"/>
    <cellStyle name="20% - Accent3 3 2 2 2" xfId="1106" xr:uid="{00000000-0005-0000-0000-0000BB000000}"/>
    <cellStyle name="20% - Accent3 3 2 2 2 2" xfId="6138" xr:uid="{00000000-0005-0000-0000-0000BC000000}"/>
    <cellStyle name="20% - Accent3 3 2 2 3" xfId="6139" xr:uid="{00000000-0005-0000-0000-0000BD000000}"/>
    <cellStyle name="20% - Accent3 3 2 3" xfId="1107" xr:uid="{00000000-0005-0000-0000-0000BE000000}"/>
    <cellStyle name="20% - Accent3 3 2 3 2" xfId="1108" xr:uid="{00000000-0005-0000-0000-0000BF000000}"/>
    <cellStyle name="20% - Accent3 3 2 3 2 2" xfId="6140" xr:uid="{00000000-0005-0000-0000-0000C0000000}"/>
    <cellStyle name="20% - Accent3 3 2 3 3" xfId="6141" xr:uid="{00000000-0005-0000-0000-0000C1000000}"/>
    <cellStyle name="20% - Accent3 3 2 4" xfId="1109" xr:uid="{00000000-0005-0000-0000-0000C2000000}"/>
    <cellStyle name="20% - Accent3 3 2 4 2" xfId="6142" xr:uid="{00000000-0005-0000-0000-0000C3000000}"/>
    <cellStyle name="20% - Accent3 3 2 5" xfId="6143" xr:uid="{00000000-0005-0000-0000-0000C4000000}"/>
    <cellStyle name="20% - Accent3 3 3" xfId="1110" xr:uid="{00000000-0005-0000-0000-0000C5000000}"/>
    <cellStyle name="20% - Accent3 3 3 2" xfId="1111" xr:uid="{00000000-0005-0000-0000-0000C6000000}"/>
    <cellStyle name="20% - Accent3 3 3 2 2" xfId="6144" xr:uid="{00000000-0005-0000-0000-0000C7000000}"/>
    <cellStyle name="20% - Accent3 3 3 3" xfId="6145" xr:uid="{00000000-0005-0000-0000-0000C8000000}"/>
    <cellStyle name="20% - Accent3 3 4" xfId="1112" xr:uid="{00000000-0005-0000-0000-0000C9000000}"/>
    <cellStyle name="20% - Accent3 3 4 2" xfId="1113" xr:uid="{00000000-0005-0000-0000-0000CA000000}"/>
    <cellStyle name="20% - Accent3 3 4 2 2" xfId="6146" xr:uid="{00000000-0005-0000-0000-0000CB000000}"/>
    <cellStyle name="20% - Accent3 3 4 3" xfId="6147" xr:uid="{00000000-0005-0000-0000-0000CC000000}"/>
    <cellStyle name="20% - Accent3 3 5" xfId="1114" xr:uid="{00000000-0005-0000-0000-0000CD000000}"/>
    <cellStyle name="20% - Accent3 3 5 2" xfId="6148" xr:uid="{00000000-0005-0000-0000-0000CE000000}"/>
    <cellStyle name="20% - Accent3 4" xfId="438" xr:uid="{00000000-0005-0000-0000-0000CF000000}"/>
    <cellStyle name="20% - Accent3 4 2" xfId="1115" xr:uid="{00000000-0005-0000-0000-0000D0000000}"/>
    <cellStyle name="20% - Accent3 4 2 2" xfId="1116" xr:uid="{00000000-0005-0000-0000-0000D1000000}"/>
    <cellStyle name="20% - Accent3 4 2 2 2" xfId="6149" xr:uid="{00000000-0005-0000-0000-0000D2000000}"/>
    <cellStyle name="20% - Accent3 4 2 3" xfId="6150" xr:uid="{00000000-0005-0000-0000-0000D3000000}"/>
    <cellStyle name="20% - Accent3 4 3" xfId="1117" xr:uid="{00000000-0005-0000-0000-0000D4000000}"/>
    <cellStyle name="20% - Accent3 4 3 2" xfId="1118" xr:uid="{00000000-0005-0000-0000-0000D5000000}"/>
    <cellStyle name="20% - Accent3 4 3 2 2" xfId="6151" xr:uid="{00000000-0005-0000-0000-0000D6000000}"/>
    <cellStyle name="20% - Accent3 4 3 3" xfId="6152" xr:uid="{00000000-0005-0000-0000-0000D7000000}"/>
    <cellStyle name="20% - Accent3 4 4" xfId="1119" xr:uid="{00000000-0005-0000-0000-0000D8000000}"/>
    <cellStyle name="20% - Accent3 4 4 2" xfId="6153" xr:uid="{00000000-0005-0000-0000-0000D9000000}"/>
    <cellStyle name="20% - Accent3 5" xfId="439" xr:uid="{00000000-0005-0000-0000-0000DA000000}"/>
    <cellStyle name="20% - Accent3 5 2" xfId="1120" xr:uid="{00000000-0005-0000-0000-0000DB000000}"/>
    <cellStyle name="20% - Accent3 5 2 2" xfId="6154" xr:uid="{00000000-0005-0000-0000-0000DC000000}"/>
    <cellStyle name="20% - Accent3 6" xfId="1121" xr:uid="{00000000-0005-0000-0000-0000DD000000}"/>
    <cellStyle name="20% - Accent3 6 2" xfId="1122" xr:uid="{00000000-0005-0000-0000-0000DE000000}"/>
    <cellStyle name="20% - Accent3 6 2 2" xfId="6155" xr:uid="{00000000-0005-0000-0000-0000DF000000}"/>
    <cellStyle name="20% - Accent3 6 3" xfId="6156" xr:uid="{00000000-0005-0000-0000-0000E0000000}"/>
    <cellStyle name="20% - Accent3 7" xfId="1123" xr:uid="{00000000-0005-0000-0000-0000E1000000}"/>
    <cellStyle name="20% - Accent3 7 2" xfId="6157" xr:uid="{00000000-0005-0000-0000-0000E2000000}"/>
    <cellStyle name="20% - Accent3 8" xfId="1124" xr:uid="{00000000-0005-0000-0000-0000E3000000}"/>
    <cellStyle name="20% - Accent3 8 2" xfId="6158" xr:uid="{00000000-0005-0000-0000-0000E4000000}"/>
    <cellStyle name="20% - Accent4 2" xfId="4" xr:uid="{00000000-0005-0000-0000-0000E5000000}"/>
    <cellStyle name="20% - Accent4 2 2" xfId="1125" xr:uid="{00000000-0005-0000-0000-0000E6000000}"/>
    <cellStyle name="20% - Accent4 2 2 2" xfId="1126" xr:uid="{00000000-0005-0000-0000-0000E7000000}"/>
    <cellStyle name="20% - Accent4 2 2 2 2" xfId="1127" xr:uid="{00000000-0005-0000-0000-0000E8000000}"/>
    <cellStyle name="20% - Accent4 2 2 2 2 2" xfId="6159" xr:uid="{00000000-0005-0000-0000-0000E9000000}"/>
    <cellStyle name="20% - Accent4 2 2 2 3" xfId="6160" xr:uid="{00000000-0005-0000-0000-0000EA000000}"/>
    <cellStyle name="20% - Accent4 2 2 3" xfId="1128" xr:uid="{00000000-0005-0000-0000-0000EB000000}"/>
    <cellStyle name="20% - Accent4 2 2 3 2" xfId="1129" xr:uid="{00000000-0005-0000-0000-0000EC000000}"/>
    <cellStyle name="20% - Accent4 2 2 3 2 2" xfId="6161" xr:uid="{00000000-0005-0000-0000-0000ED000000}"/>
    <cellStyle name="20% - Accent4 2 2 3 3" xfId="6162" xr:uid="{00000000-0005-0000-0000-0000EE000000}"/>
    <cellStyle name="20% - Accent4 2 2 4" xfId="1130" xr:uid="{00000000-0005-0000-0000-0000EF000000}"/>
    <cellStyle name="20% - Accent4 2 2 4 2" xfId="6163" xr:uid="{00000000-0005-0000-0000-0000F0000000}"/>
    <cellStyle name="20% - Accent4 2 2 5" xfId="6164" xr:uid="{00000000-0005-0000-0000-0000F1000000}"/>
    <cellStyle name="20% - Accent4 2 3" xfId="1131" xr:uid="{00000000-0005-0000-0000-0000F2000000}"/>
    <cellStyle name="20% - Accent4 2 3 2" xfId="1132" xr:uid="{00000000-0005-0000-0000-0000F3000000}"/>
    <cellStyle name="20% - Accent4 2 3 2 2" xfId="6165" xr:uid="{00000000-0005-0000-0000-0000F4000000}"/>
    <cellStyle name="20% - Accent4 2 3 3" xfId="6166" xr:uid="{00000000-0005-0000-0000-0000F5000000}"/>
    <cellStyle name="20% - Accent4 2 4" xfId="1133" xr:uid="{00000000-0005-0000-0000-0000F6000000}"/>
    <cellStyle name="20% - Accent4 2 4 2" xfId="1134" xr:uid="{00000000-0005-0000-0000-0000F7000000}"/>
    <cellStyle name="20% - Accent4 2 4 2 2" xfId="6167" xr:uid="{00000000-0005-0000-0000-0000F8000000}"/>
    <cellStyle name="20% - Accent4 2 4 3" xfId="6168" xr:uid="{00000000-0005-0000-0000-0000F9000000}"/>
    <cellStyle name="20% - Accent4 2 5" xfId="1135" xr:uid="{00000000-0005-0000-0000-0000FA000000}"/>
    <cellStyle name="20% - Accent4 2 5 2" xfId="6169" xr:uid="{00000000-0005-0000-0000-0000FB000000}"/>
    <cellStyle name="20% - Accent4 3" xfId="440" xr:uid="{00000000-0005-0000-0000-0000FC000000}"/>
    <cellStyle name="20% - Accent4 3 2" xfId="1136" xr:uid="{00000000-0005-0000-0000-0000FD000000}"/>
    <cellStyle name="20% - Accent4 3 2 2" xfId="1137" xr:uid="{00000000-0005-0000-0000-0000FE000000}"/>
    <cellStyle name="20% - Accent4 3 2 2 2" xfId="1138" xr:uid="{00000000-0005-0000-0000-0000FF000000}"/>
    <cellStyle name="20% - Accent4 3 2 2 2 2" xfId="6170" xr:uid="{00000000-0005-0000-0000-000000010000}"/>
    <cellStyle name="20% - Accent4 3 2 2 3" xfId="6171" xr:uid="{00000000-0005-0000-0000-000001010000}"/>
    <cellStyle name="20% - Accent4 3 2 3" xfId="1139" xr:uid="{00000000-0005-0000-0000-000002010000}"/>
    <cellStyle name="20% - Accent4 3 2 3 2" xfId="1140" xr:uid="{00000000-0005-0000-0000-000003010000}"/>
    <cellStyle name="20% - Accent4 3 2 3 2 2" xfId="6172" xr:uid="{00000000-0005-0000-0000-000004010000}"/>
    <cellStyle name="20% - Accent4 3 2 3 3" xfId="6173" xr:uid="{00000000-0005-0000-0000-000005010000}"/>
    <cellStyle name="20% - Accent4 3 2 4" xfId="1141" xr:uid="{00000000-0005-0000-0000-000006010000}"/>
    <cellStyle name="20% - Accent4 3 2 4 2" xfId="6174" xr:uid="{00000000-0005-0000-0000-000007010000}"/>
    <cellStyle name="20% - Accent4 3 2 5" xfId="6175" xr:uid="{00000000-0005-0000-0000-000008010000}"/>
    <cellStyle name="20% - Accent4 3 3" xfId="1142" xr:uid="{00000000-0005-0000-0000-000009010000}"/>
    <cellStyle name="20% - Accent4 3 3 2" xfId="1143" xr:uid="{00000000-0005-0000-0000-00000A010000}"/>
    <cellStyle name="20% - Accent4 3 3 2 2" xfId="6176" xr:uid="{00000000-0005-0000-0000-00000B010000}"/>
    <cellStyle name="20% - Accent4 3 3 3" xfId="6177" xr:uid="{00000000-0005-0000-0000-00000C010000}"/>
    <cellStyle name="20% - Accent4 3 4" xfId="1144" xr:uid="{00000000-0005-0000-0000-00000D010000}"/>
    <cellStyle name="20% - Accent4 3 4 2" xfId="1145" xr:uid="{00000000-0005-0000-0000-00000E010000}"/>
    <cellStyle name="20% - Accent4 3 4 2 2" xfId="6178" xr:uid="{00000000-0005-0000-0000-00000F010000}"/>
    <cellStyle name="20% - Accent4 3 4 3" xfId="6179" xr:uid="{00000000-0005-0000-0000-000010010000}"/>
    <cellStyle name="20% - Accent4 3 5" xfId="1146" xr:uid="{00000000-0005-0000-0000-000011010000}"/>
    <cellStyle name="20% - Accent4 3 5 2" xfId="6180" xr:uid="{00000000-0005-0000-0000-000012010000}"/>
    <cellStyle name="20% - Accent4 4" xfId="441" xr:uid="{00000000-0005-0000-0000-000013010000}"/>
    <cellStyle name="20% - Accent4 4 2" xfId="1147" xr:uid="{00000000-0005-0000-0000-000014010000}"/>
    <cellStyle name="20% - Accent4 4 2 2" xfId="1148" xr:uid="{00000000-0005-0000-0000-000015010000}"/>
    <cellStyle name="20% - Accent4 4 2 2 2" xfId="6181" xr:uid="{00000000-0005-0000-0000-000016010000}"/>
    <cellStyle name="20% - Accent4 4 2 3" xfId="6182" xr:uid="{00000000-0005-0000-0000-000017010000}"/>
    <cellStyle name="20% - Accent4 4 3" xfId="1149" xr:uid="{00000000-0005-0000-0000-000018010000}"/>
    <cellStyle name="20% - Accent4 4 3 2" xfId="1150" xr:uid="{00000000-0005-0000-0000-000019010000}"/>
    <cellStyle name="20% - Accent4 4 3 2 2" xfId="6183" xr:uid="{00000000-0005-0000-0000-00001A010000}"/>
    <cellStyle name="20% - Accent4 4 3 3" xfId="6184" xr:uid="{00000000-0005-0000-0000-00001B010000}"/>
    <cellStyle name="20% - Accent4 4 4" xfId="1151" xr:uid="{00000000-0005-0000-0000-00001C010000}"/>
    <cellStyle name="20% - Accent4 4 4 2" xfId="6185" xr:uid="{00000000-0005-0000-0000-00001D010000}"/>
    <cellStyle name="20% - Accent4 5" xfId="442" xr:uid="{00000000-0005-0000-0000-00001E010000}"/>
    <cellStyle name="20% - Accent4 5 2" xfId="1152" xr:uid="{00000000-0005-0000-0000-00001F010000}"/>
    <cellStyle name="20% - Accent4 5 2 2" xfId="6186" xr:uid="{00000000-0005-0000-0000-000020010000}"/>
    <cellStyle name="20% - Accent4 6" xfId="1153" xr:uid="{00000000-0005-0000-0000-000021010000}"/>
    <cellStyle name="20% - Accent4 6 2" xfId="1154" xr:uid="{00000000-0005-0000-0000-000022010000}"/>
    <cellStyle name="20% - Accent4 6 2 2" xfId="6187" xr:uid="{00000000-0005-0000-0000-000023010000}"/>
    <cellStyle name="20% - Accent4 6 3" xfId="6188" xr:uid="{00000000-0005-0000-0000-000024010000}"/>
    <cellStyle name="20% - Accent4 7" xfId="1155" xr:uid="{00000000-0005-0000-0000-000025010000}"/>
    <cellStyle name="20% - Accent4 7 2" xfId="6189" xr:uid="{00000000-0005-0000-0000-000026010000}"/>
    <cellStyle name="20% - Accent4 8" xfId="1156" xr:uid="{00000000-0005-0000-0000-000027010000}"/>
    <cellStyle name="20% - Accent4 8 2" xfId="6190" xr:uid="{00000000-0005-0000-0000-000028010000}"/>
    <cellStyle name="20% - Accent5 2" xfId="5" xr:uid="{00000000-0005-0000-0000-000029010000}"/>
    <cellStyle name="20% - Accent5 2 2" xfId="1157" xr:uid="{00000000-0005-0000-0000-00002A010000}"/>
    <cellStyle name="20% - Accent5 2 2 2" xfId="1158" xr:uid="{00000000-0005-0000-0000-00002B010000}"/>
    <cellStyle name="20% - Accent5 2 2 2 2" xfId="1159" xr:uid="{00000000-0005-0000-0000-00002C010000}"/>
    <cellStyle name="20% - Accent5 2 2 2 2 2" xfId="6191" xr:uid="{00000000-0005-0000-0000-00002D010000}"/>
    <cellStyle name="20% - Accent5 2 2 2 3" xfId="6192" xr:uid="{00000000-0005-0000-0000-00002E010000}"/>
    <cellStyle name="20% - Accent5 2 2 3" xfId="1160" xr:uid="{00000000-0005-0000-0000-00002F010000}"/>
    <cellStyle name="20% - Accent5 2 2 3 2" xfId="1161" xr:uid="{00000000-0005-0000-0000-000030010000}"/>
    <cellStyle name="20% - Accent5 2 2 3 2 2" xfId="6193" xr:uid="{00000000-0005-0000-0000-000031010000}"/>
    <cellStyle name="20% - Accent5 2 2 3 3" xfId="6194" xr:uid="{00000000-0005-0000-0000-000032010000}"/>
    <cellStyle name="20% - Accent5 2 2 4" xfId="1162" xr:uid="{00000000-0005-0000-0000-000033010000}"/>
    <cellStyle name="20% - Accent5 2 2 4 2" xfId="6195" xr:uid="{00000000-0005-0000-0000-000034010000}"/>
    <cellStyle name="20% - Accent5 2 2 5" xfId="6196" xr:uid="{00000000-0005-0000-0000-000035010000}"/>
    <cellStyle name="20% - Accent5 2 3" xfId="1163" xr:uid="{00000000-0005-0000-0000-000036010000}"/>
    <cellStyle name="20% - Accent5 2 3 2" xfId="1164" xr:uid="{00000000-0005-0000-0000-000037010000}"/>
    <cellStyle name="20% - Accent5 2 3 2 2" xfId="6197" xr:uid="{00000000-0005-0000-0000-000038010000}"/>
    <cellStyle name="20% - Accent5 2 3 3" xfId="6198" xr:uid="{00000000-0005-0000-0000-000039010000}"/>
    <cellStyle name="20% - Accent5 2 4" xfId="1165" xr:uid="{00000000-0005-0000-0000-00003A010000}"/>
    <cellStyle name="20% - Accent5 2 4 2" xfId="1166" xr:uid="{00000000-0005-0000-0000-00003B010000}"/>
    <cellStyle name="20% - Accent5 2 4 2 2" xfId="6199" xr:uid="{00000000-0005-0000-0000-00003C010000}"/>
    <cellStyle name="20% - Accent5 2 4 3" xfId="6200" xr:uid="{00000000-0005-0000-0000-00003D010000}"/>
    <cellStyle name="20% - Accent5 2 5" xfId="1167" xr:uid="{00000000-0005-0000-0000-00003E010000}"/>
    <cellStyle name="20% - Accent5 2 5 2" xfId="6201" xr:uid="{00000000-0005-0000-0000-00003F010000}"/>
    <cellStyle name="20% - Accent5 3" xfId="443" xr:uid="{00000000-0005-0000-0000-000040010000}"/>
    <cellStyle name="20% - Accent5 3 2" xfId="1168" xr:uid="{00000000-0005-0000-0000-000041010000}"/>
    <cellStyle name="20% - Accent5 3 2 2" xfId="1169" xr:uid="{00000000-0005-0000-0000-000042010000}"/>
    <cellStyle name="20% - Accent5 3 2 2 2" xfId="1170" xr:uid="{00000000-0005-0000-0000-000043010000}"/>
    <cellStyle name="20% - Accent5 3 2 2 2 2" xfId="6202" xr:uid="{00000000-0005-0000-0000-000044010000}"/>
    <cellStyle name="20% - Accent5 3 2 2 3" xfId="6203" xr:uid="{00000000-0005-0000-0000-000045010000}"/>
    <cellStyle name="20% - Accent5 3 2 3" xfId="1171" xr:uid="{00000000-0005-0000-0000-000046010000}"/>
    <cellStyle name="20% - Accent5 3 2 3 2" xfId="1172" xr:uid="{00000000-0005-0000-0000-000047010000}"/>
    <cellStyle name="20% - Accent5 3 2 3 2 2" xfId="6204" xr:uid="{00000000-0005-0000-0000-000048010000}"/>
    <cellStyle name="20% - Accent5 3 2 3 3" xfId="6205" xr:uid="{00000000-0005-0000-0000-000049010000}"/>
    <cellStyle name="20% - Accent5 3 2 4" xfId="1173" xr:uid="{00000000-0005-0000-0000-00004A010000}"/>
    <cellStyle name="20% - Accent5 3 2 4 2" xfId="6206" xr:uid="{00000000-0005-0000-0000-00004B010000}"/>
    <cellStyle name="20% - Accent5 3 2 5" xfId="6207" xr:uid="{00000000-0005-0000-0000-00004C010000}"/>
    <cellStyle name="20% - Accent5 3 3" xfId="1174" xr:uid="{00000000-0005-0000-0000-00004D010000}"/>
    <cellStyle name="20% - Accent5 3 3 2" xfId="1175" xr:uid="{00000000-0005-0000-0000-00004E010000}"/>
    <cellStyle name="20% - Accent5 3 3 2 2" xfId="6208" xr:uid="{00000000-0005-0000-0000-00004F010000}"/>
    <cellStyle name="20% - Accent5 3 3 3" xfId="6209" xr:uid="{00000000-0005-0000-0000-000050010000}"/>
    <cellStyle name="20% - Accent5 3 4" xfId="1176" xr:uid="{00000000-0005-0000-0000-000051010000}"/>
    <cellStyle name="20% - Accent5 3 4 2" xfId="1177" xr:uid="{00000000-0005-0000-0000-000052010000}"/>
    <cellStyle name="20% - Accent5 3 4 2 2" xfId="6210" xr:uid="{00000000-0005-0000-0000-000053010000}"/>
    <cellStyle name="20% - Accent5 3 4 3" xfId="6211" xr:uid="{00000000-0005-0000-0000-000054010000}"/>
    <cellStyle name="20% - Accent5 3 5" xfId="1178" xr:uid="{00000000-0005-0000-0000-000055010000}"/>
    <cellStyle name="20% - Accent5 3 5 2" xfId="6212" xr:uid="{00000000-0005-0000-0000-000056010000}"/>
    <cellStyle name="20% - Accent5 4" xfId="444" xr:uid="{00000000-0005-0000-0000-000057010000}"/>
    <cellStyle name="20% - Accent5 4 2" xfId="1179" xr:uid="{00000000-0005-0000-0000-000058010000}"/>
    <cellStyle name="20% - Accent5 4 2 2" xfId="1180" xr:uid="{00000000-0005-0000-0000-000059010000}"/>
    <cellStyle name="20% - Accent5 4 2 2 2" xfId="6213" xr:uid="{00000000-0005-0000-0000-00005A010000}"/>
    <cellStyle name="20% - Accent5 4 2 3" xfId="6214" xr:uid="{00000000-0005-0000-0000-00005B010000}"/>
    <cellStyle name="20% - Accent5 4 3" xfId="1181" xr:uid="{00000000-0005-0000-0000-00005C010000}"/>
    <cellStyle name="20% - Accent5 4 3 2" xfId="1182" xr:uid="{00000000-0005-0000-0000-00005D010000}"/>
    <cellStyle name="20% - Accent5 4 3 2 2" xfId="6215" xr:uid="{00000000-0005-0000-0000-00005E010000}"/>
    <cellStyle name="20% - Accent5 4 3 3" xfId="6216" xr:uid="{00000000-0005-0000-0000-00005F010000}"/>
    <cellStyle name="20% - Accent5 4 4" xfId="1183" xr:uid="{00000000-0005-0000-0000-000060010000}"/>
    <cellStyle name="20% - Accent5 4 4 2" xfId="6217" xr:uid="{00000000-0005-0000-0000-000061010000}"/>
    <cellStyle name="20% - Accent5 5" xfId="445" xr:uid="{00000000-0005-0000-0000-000062010000}"/>
    <cellStyle name="20% - Accent5 5 2" xfId="1184" xr:uid="{00000000-0005-0000-0000-000063010000}"/>
    <cellStyle name="20% - Accent5 5 2 2" xfId="6218" xr:uid="{00000000-0005-0000-0000-000064010000}"/>
    <cellStyle name="20% - Accent5 6" xfId="1185" xr:uid="{00000000-0005-0000-0000-000065010000}"/>
    <cellStyle name="20% - Accent5 6 2" xfId="1186" xr:uid="{00000000-0005-0000-0000-000066010000}"/>
    <cellStyle name="20% - Accent5 6 2 2" xfId="6219" xr:uid="{00000000-0005-0000-0000-000067010000}"/>
    <cellStyle name="20% - Accent5 6 3" xfId="6220" xr:uid="{00000000-0005-0000-0000-000068010000}"/>
    <cellStyle name="20% - Accent5 7" xfId="1187" xr:uid="{00000000-0005-0000-0000-000069010000}"/>
    <cellStyle name="20% - Accent5 7 2" xfId="6221" xr:uid="{00000000-0005-0000-0000-00006A010000}"/>
    <cellStyle name="20% - Accent5 8" xfId="1188" xr:uid="{00000000-0005-0000-0000-00006B010000}"/>
    <cellStyle name="20% - Accent5 8 2" xfId="6222" xr:uid="{00000000-0005-0000-0000-00006C010000}"/>
    <cellStyle name="20% - Accent6 2" xfId="6" xr:uid="{00000000-0005-0000-0000-00006D010000}"/>
    <cellStyle name="20% - Accent6 2 2" xfId="1189" xr:uid="{00000000-0005-0000-0000-00006E010000}"/>
    <cellStyle name="20% - Accent6 2 2 2" xfId="1190" xr:uid="{00000000-0005-0000-0000-00006F010000}"/>
    <cellStyle name="20% - Accent6 2 2 2 2" xfId="1191" xr:uid="{00000000-0005-0000-0000-000070010000}"/>
    <cellStyle name="20% - Accent6 2 2 2 2 2" xfId="6223" xr:uid="{00000000-0005-0000-0000-000071010000}"/>
    <cellStyle name="20% - Accent6 2 2 2 3" xfId="6224" xr:uid="{00000000-0005-0000-0000-000072010000}"/>
    <cellStyle name="20% - Accent6 2 2 3" xfId="1192" xr:uid="{00000000-0005-0000-0000-000073010000}"/>
    <cellStyle name="20% - Accent6 2 2 3 2" xfId="1193" xr:uid="{00000000-0005-0000-0000-000074010000}"/>
    <cellStyle name="20% - Accent6 2 2 3 2 2" xfId="6225" xr:uid="{00000000-0005-0000-0000-000075010000}"/>
    <cellStyle name="20% - Accent6 2 2 3 3" xfId="6226" xr:uid="{00000000-0005-0000-0000-000076010000}"/>
    <cellStyle name="20% - Accent6 2 2 4" xfId="1194" xr:uid="{00000000-0005-0000-0000-000077010000}"/>
    <cellStyle name="20% - Accent6 2 2 4 2" xfId="6227" xr:uid="{00000000-0005-0000-0000-000078010000}"/>
    <cellStyle name="20% - Accent6 2 2 5" xfId="6228" xr:uid="{00000000-0005-0000-0000-000079010000}"/>
    <cellStyle name="20% - Accent6 2 3" xfId="1195" xr:uid="{00000000-0005-0000-0000-00007A010000}"/>
    <cellStyle name="20% - Accent6 2 3 2" xfId="1196" xr:uid="{00000000-0005-0000-0000-00007B010000}"/>
    <cellStyle name="20% - Accent6 2 3 2 2" xfId="6229" xr:uid="{00000000-0005-0000-0000-00007C010000}"/>
    <cellStyle name="20% - Accent6 2 3 3" xfId="6230" xr:uid="{00000000-0005-0000-0000-00007D010000}"/>
    <cellStyle name="20% - Accent6 2 4" xfId="1197" xr:uid="{00000000-0005-0000-0000-00007E010000}"/>
    <cellStyle name="20% - Accent6 2 4 2" xfId="1198" xr:uid="{00000000-0005-0000-0000-00007F010000}"/>
    <cellStyle name="20% - Accent6 2 4 2 2" xfId="6231" xr:uid="{00000000-0005-0000-0000-000080010000}"/>
    <cellStyle name="20% - Accent6 2 4 3" xfId="6232" xr:uid="{00000000-0005-0000-0000-000081010000}"/>
    <cellStyle name="20% - Accent6 2 5" xfId="1199" xr:uid="{00000000-0005-0000-0000-000082010000}"/>
    <cellStyle name="20% - Accent6 2 5 2" xfId="6233" xr:uid="{00000000-0005-0000-0000-000083010000}"/>
    <cellStyle name="20% - Accent6 3" xfId="446" xr:uid="{00000000-0005-0000-0000-000084010000}"/>
    <cellStyle name="20% - Accent6 3 2" xfId="1200" xr:uid="{00000000-0005-0000-0000-000085010000}"/>
    <cellStyle name="20% - Accent6 3 2 2" xfId="1201" xr:uid="{00000000-0005-0000-0000-000086010000}"/>
    <cellStyle name="20% - Accent6 3 2 2 2" xfId="1202" xr:uid="{00000000-0005-0000-0000-000087010000}"/>
    <cellStyle name="20% - Accent6 3 2 2 2 2" xfId="6234" xr:uid="{00000000-0005-0000-0000-000088010000}"/>
    <cellStyle name="20% - Accent6 3 2 2 3" xfId="6235" xr:uid="{00000000-0005-0000-0000-000089010000}"/>
    <cellStyle name="20% - Accent6 3 2 3" xfId="1203" xr:uid="{00000000-0005-0000-0000-00008A010000}"/>
    <cellStyle name="20% - Accent6 3 2 3 2" xfId="1204" xr:uid="{00000000-0005-0000-0000-00008B010000}"/>
    <cellStyle name="20% - Accent6 3 2 3 2 2" xfId="6236" xr:uid="{00000000-0005-0000-0000-00008C010000}"/>
    <cellStyle name="20% - Accent6 3 2 3 3" xfId="6237" xr:uid="{00000000-0005-0000-0000-00008D010000}"/>
    <cellStyle name="20% - Accent6 3 2 4" xfId="1205" xr:uid="{00000000-0005-0000-0000-00008E010000}"/>
    <cellStyle name="20% - Accent6 3 2 4 2" xfId="6238" xr:uid="{00000000-0005-0000-0000-00008F010000}"/>
    <cellStyle name="20% - Accent6 3 2 5" xfId="6239" xr:uid="{00000000-0005-0000-0000-000090010000}"/>
    <cellStyle name="20% - Accent6 3 3" xfId="1206" xr:uid="{00000000-0005-0000-0000-000091010000}"/>
    <cellStyle name="20% - Accent6 3 3 2" xfId="1207" xr:uid="{00000000-0005-0000-0000-000092010000}"/>
    <cellStyle name="20% - Accent6 3 3 2 2" xfId="6240" xr:uid="{00000000-0005-0000-0000-000093010000}"/>
    <cellStyle name="20% - Accent6 3 3 3" xfId="6241" xr:uid="{00000000-0005-0000-0000-000094010000}"/>
    <cellStyle name="20% - Accent6 3 4" xfId="1208" xr:uid="{00000000-0005-0000-0000-000095010000}"/>
    <cellStyle name="20% - Accent6 3 4 2" xfId="1209" xr:uid="{00000000-0005-0000-0000-000096010000}"/>
    <cellStyle name="20% - Accent6 3 4 2 2" xfId="6242" xr:uid="{00000000-0005-0000-0000-000097010000}"/>
    <cellStyle name="20% - Accent6 3 4 3" xfId="6243" xr:uid="{00000000-0005-0000-0000-000098010000}"/>
    <cellStyle name="20% - Accent6 3 5" xfId="1210" xr:uid="{00000000-0005-0000-0000-000099010000}"/>
    <cellStyle name="20% - Accent6 3 5 2" xfId="6244" xr:uid="{00000000-0005-0000-0000-00009A010000}"/>
    <cellStyle name="20% - Accent6 4" xfId="447" xr:uid="{00000000-0005-0000-0000-00009B010000}"/>
    <cellStyle name="20% - Accent6 4 2" xfId="1211" xr:uid="{00000000-0005-0000-0000-00009C010000}"/>
    <cellStyle name="20% - Accent6 4 2 2" xfId="1212" xr:uid="{00000000-0005-0000-0000-00009D010000}"/>
    <cellStyle name="20% - Accent6 4 2 2 2" xfId="6245" xr:uid="{00000000-0005-0000-0000-00009E010000}"/>
    <cellStyle name="20% - Accent6 4 2 3" xfId="6246" xr:uid="{00000000-0005-0000-0000-00009F010000}"/>
    <cellStyle name="20% - Accent6 4 3" xfId="1213" xr:uid="{00000000-0005-0000-0000-0000A0010000}"/>
    <cellStyle name="20% - Accent6 4 3 2" xfId="1214" xr:uid="{00000000-0005-0000-0000-0000A1010000}"/>
    <cellStyle name="20% - Accent6 4 3 2 2" xfId="6247" xr:uid="{00000000-0005-0000-0000-0000A2010000}"/>
    <cellStyle name="20% - Accent6 4 3 3" xfId="6248" xr:uid="{00000000-0005-0000-0000-0000A3010000}"/>
    <cellStyle name="20% - Accent6 4 4" xfId="1215" xr:uid="{00000000-0005-0000-0000-0000A4010000}"/>
    <cellStyle name="20% - Accent6 4 4 2" xfId="6249" xr:uid="{00000000-0005-0000-0000-0000A5010000}"/>
    <cellStyle name="20% - Accent6 5" xfId="448" xr:uid="{00000000-0005-0000-0000-0000A6010000}"/>
    <cellStyle name="20% - Accent6 5 2" xfId="1216" xr:uid="{00000000-0005-0000-0000-0000A7010000}"/>
    <cellStyle name="20% - Accent6 5 2 2" xfId="6250" xr:uid="{00000000-0005-0000-0000-0000A8010000}"/>
    <cellStyle name="20% - Accent6 6" xfId="1217" xr:uid="{00000000-0005-0000-0000-0000A9010000}"/>
    <cellStyle name="20% - Accent6 6 2" xfId="1218" xr:uid="{00000000-0005-0000-0000-0000AA010000}"/>
    <cellStyle name="20% - Accent6 6 2 2" xfId="6251" xr:uid="{00000000-0005-0000-0000-0000AB010000}"/>
    <cellStyle name="20% - Accent6 6 3" xfId="6252" xr:uid="{00000000-0005-0000-0000-0000AC010000}"/>
    <cellStyle name="20% - Accent6 7" xfId="1219" xr:uid="{00000000-0005-0000-0000-0000AD010000}"/>
    <cellStyle name="20% - Accent6 7 2" xfId="6253" xr:uid="{00000000-0005-0000-0000-0000AE010000}"/>
    <cellStyle name="20% - Accent6 8" xfId="1220" xr:uid="{00000000-0005-0000-0000-0000AF010000}"/>
    <cellStyle name="20% - Accent6 8 2" xfId="6254" xr:uid="{00000000-0005-0000-0000-0000B0010000}"/>
    <cellStyle name="3Nos" xfId="1221" xr:uid="{00000000-0005-0000-0000-0000B1010000}"/>
    <cellStyle name="40% - Accent1 2" xfId="7" xr:uid="{00000000-0005-0000-0000-0000B2010000}"/>
    <cellStyle name="40% - Accent1 2 2" xfId="1222" xr:uid="{00000000-0005-0000-0000-0000B3010000}"/>
    <cellStyle name="40% - Accent1 2 2 2" xfId="1223" xr:uid="{00000000-0005-0000-0000-0000B4010000}"/>
    <cellStyle name="40% - Accent1 2 2 2 2" xfId="1224" xr:uid="{00000000-0005-0000-0000-0000B5010000}"/>
    <cellStyle name="40% - Accent1 2 2 2 2 2" xfId="6255" xr:uid="{00000000-0005-0000-0000-0000B6010000}"/>
    <cellStyle name="40% - Accent1 2 2 2 3" xfId="6256" xr:uid="{00000000-0005-0000-0000-0000B7010000}"/>
    <cellStyle name="40% - Accent1 2 2 3" xfId="1225" xr:uid="{00000000-0005-0000-0000-0000B8010000}"/>
    <cellStyle name="40% - Accent1 2 2 3 2" xfId="1226" xr:uid="{00000000-0005-0000-0000-0000B9010000}"/>
    <cellStyle name="40% - Accent1 2 2 3 2 2" xfId="6257" xr:uid="{00000000-0005-0000-0000-0000BA010000}"/>
    <cellStyle name="40% - Accent1 2 2 3 3" xfId="6258" xr:uid="{00000000-0005-0000-0000-0000BB010000}"/>
    <cellStyle name="40% - Accent1 2 2 4" xfId="1227" xr:uid="{00000000-0005-0000-0000-0000BC010000}"/>
    <cellStyle name="40% - Accent1 2 2 4 2" xfId="6259" xr:uid="{00000000-0005-0000-0000-0000BD010000}"/>
    <cellStyle name="40% - Accent1 2 2 5" xfId="6260" xr:uid="{00000000-0005-0000-0000-0000BE010000}"/>
    <cellStyle name="40% - Accent1 2 3" xfId="1228" xr:uid="{00000000-0005-0000-0000-0000BF010000}"/>
    <cellStyle name="40% - Accent1 2 3 2" xfId="1229" xr:uid="{00000000-0005-0000-0000-0000C0010000}"/>
    <cellStyle name="40% - Accent1 2 3 2 2" xfId="6261" xr:uid="{00000000-0005-0000-0000-0000C1010000}"/>
    <cellStyle name="40% - Accent1 2 3 3" xfId="6262" xr:uid="{00000000-0005-0000-0000-0000C2010000}"/>
    <cellStyle name="40% - Accent1 2 4" xfId="1230" xr:uid="{00000000-0005-0000-0000-0000C3010000}"/>
    <cellStyle name="40% - Accent1 2 4 2" xfId="1231" xr:uid="{00000000-0005-0000-0000-0000C4010000}"/>
    <cellStyle name="40% - Accent1 2 4 2 2" xfId="6263" xr:uid="{00000000-0005-0000-0000-0000C5010000}"/>
    <cellStyle name="40% - Accent1 2 4 3" xfId="6264" xr:uid="{00000000-0005-0000-0000-0000C6010000}"/>
    <cellStyle name="40% - Accent1 2 5" xfId="1232" xr:uid="{00000000-0005-0000-0000-0000C7010000}"/>
    <cellStyle name="40% - Accent1 2 5 2" xfId="6265" xr:uid="{00000000-0005-0000-0000-0000C8010000}"/>
    <cellStyle name="40% - Accent1 3" xfId="449" xr:uid="{00000000-0005-0000-0000-0000C9010000}"/>
    <cellStyle name="40% - Accent1 3 2" xfId="1233" xr:uid="{00000000-0005-0000-0000-0000CA010000}"/>
    <cellStyle name="40% - Accent1 3 2 2" xfId="1234" xr:uid="{00000000-0005-0000-0000-0000CB010000}"/>
    <cellStyle name="40% - Accent1 3 2 2 2" xfId="1235" xr:uid="{00000000-0005-0000-0000-0000CC010000}"/>
    <cellStyle name="40% - Accent1 3 2 2 2 2" xfId="6266" xr:uid="{00000000-0005-0000-0000-0000CD010000}"/>
    <cellStyle name="40% - Accent1 3 2 2 3" xfId="6267" xr:uid="{00000000-0005-0000-0000-0000CE010000}"/>
    <cellStyle name="40% - Accent1 3 2 3" xfId="1236" xr:uid="{00000000-0005-0000-0000-0000CF010000}"/>
    <cellStyle name="40% - Accent1 3 2 3 2" xfId="1237" xr:uid="{00000000-0005-0000-0000-0000D0010000}"/>
    <cellStyle name="40% - Accent1 3 2 3 2 2" xfId="6268" xr:uid="{00000000-0005-0000-0000-0000D1010000}"/>
    <cellStyle name="40% - Accent1 3 2 3 3" xfId="6269" xr:uid="{00000000-0005-0000-0000-0000D2010000}"/>
    <cellStyle name="40% - Accent1 3 2 4" xfId="1238" xr:uid="{00000000-0005-0000-0000-0000D3010000}"/>
    <cellStyle name="40% - Accent1 3 2 4 2" xfId="6270" xr:uid="{00000000-0005-0000-0000-0000D4010000}"/>
    <cellStyle name="40% - Accent1 3 2 5" xfId="6271" xr:uid="{00000000-0005-0000-0000-0000D5010000}"/>
    <cellStyle name="40% - Accent1 3 3" xfId="1239" xr:uid="{00000000-0005-0000-0000-0000D6010000}"/>
    <cellStyle name="40% - Accent1 3 3 2" xfId="1240" xr:uid="{00000000-0005-0000-0000-0000D7010000}"/>
    <cellStyle name="40% - Accent1 3 3 2 2" xfId="6272" xr:uid="{00000000-0005-0000-0000-0000D8010000}"/>
    <cellStyle name="40% - Accent1 3 3 3" xfId="6273" xr:uid="{00000000-0005-0000-0000-0000D9010000}"/>
    <cellStyle name="40% - Accent1 3 4" xfId="1241" xr:uid="{00000000-0005-0000-0000-0000DA010000}"/>
    <cellStyle name="40% - Accent1 3 4 2" xfId="1242" xr:uid="{00000000-0005-0000-0000-0000DB010000}"/>
    <cellStyle name="40% - Accent1 3 4 2 2" xfId="6274" xr:uid="{00000000-0005-0000-0000-0000DC010000}"/>
    <cellStyle name="40% - Accent1 3 4 3" xfId="6275" xr:uid="{00000000-0005-0000-0000-0000DD010000}"/>
    <cellStyle name="40% - Accent1 3 5" xfId="1243" xr:uid="{00000000-0005-0000-0000-0000DE010000}"/>
    <cellStyle name="40% - Accent1 3 5 2" xfId="6276" xr:uid="{00000000-0005-0000-0000-0000DF010000}"/>
    <cellStyle name="40% - Accent1 4" xfId="450" xr:uid="{00000000-0005-0000-0000-0000E0010000}"/>
    <cellStyle name="40% - Accent1 4 2" xfId="1244" xr:uid="{00000000-0005-0000-0000-0000E1010000}"/>
    <cellStyle name="40% - Accent1 4 2 2" xfId="1245" xr:uid="{00000000-0005-0000-0000-0000E2010000}"/>
    <cellStyle name="40% - Accent1 4 2 2 2" xfId="6277" xr:uid="{00000000-0005-0000-0000-0000E3010000}"/>
    <cellStyle name="40% - Accent1 4 2 3" xfId="6278" xr:uid="{00000000-0005-0000-0000-0000E4010000}"/>
    <cellStyle name="40% - Accent1 4 3" xfId="1246" xr:uid="{00000000-0005-0000-0000-0000E5010000}"/>
    <cellStyle name="40% - Accent1 4 3 2" xfId="1247" xr:uid="{00000000-0005-0000-0000-0000E6010000}"/>
    <cellStyle name="40% - Accent1 4 3 2 2" xfId="6279" xr:uid="{00000000-0005-0000-0000-0000E7010000}"/>
    <cellStyle name="40% - Accent1 4 3 3" xfId="6280" xr:uid="{00000000-0005-0000-0000-0000E8010000}"/>
    <cellStyle name="40% - Accent1 4 4" xfId="1248" xr:uid="{00000000-0005-0000-0000-0000E9010000}"/>
    <cellStyle name="40% - Accent1 4 4 2" xfId="6281" xr:uid="{00000000-0005-0000-0000-0000EA010000}"/>
    <cellStyle name="40% - Accent1 5" xfId="451" xr:uid="{00000000-0005-0000-0000-0000EB010000}"/>
    <cellStyle name="40% - Accent1 5 2" xfId="1249" xr:uid="{00000000-0005-0000-0000-0000EC010000}"/>
    <cellStyle name="40% - Accent1 5 2 2" xfId="6282" xr:uid="{00000000-0005-0000-0000-0000ED010000}"/>
    <cellStyle name="40% - Accent1 6" xfId="1250" xr:uid="{00000000-0005-0000-0000-0000EE010000}"/>
    <cellStyle name="40% - Accent1 6 2" xfId="1251" xr:uid="{00000000-0005-0000-0000-0000EF010000}"/>
    <cellStyle name="40% - Accent1 6 2 2" xfId="6283" xr:uid="{00000000-0005-0000-0000-0000F0010000}"/>
    <cellStyle name="40% - Accent1 6 3" xfId="6284" xr:uid="{00000000-0005-0000-0000-0000F1010000}"/>
    <cellStyle name="40% - Accent1 7" xfId="1252" xr:uid="{00000000-0005-0000-0000-0000F2010000}"/>
    <cellStyle name="40% - Accent1 7 2" xfId="6285" xr:uid="{00000000-0005-0000-0000-0000F3010000}"/>
    <cellStyle name="40% - Accent1 8" xfId="1253" xr:uid="{00000000-0005-0000-0000-0000F4010000}"/>
    <cellStyle name="40% - Accent1 8 2" xfId="6286" xr:uid="{00000000-0005-0000-0000-0000F5010000}"/>
    <cellStyle name="40% - Accent2 2" xfId="8" xr:uid="{00000000-0005-0000-0000-0000F6010000}"/>
    <cellStyle name="40% - Accent2 2 2" xfId="1254" xr:uid="{00000000-0005-0000-0000-0000F7010000}"/>
    <cellStyle name="40% - Accent2 2 2 2" xfId="1255" xr:uid="{00000000-0005-0000-0000-0000F8010000}"/>
    <cellStyle name="40% - Accent2 2 2 2 2" xfId="1256" xr:uid="{00000000-0005-0000-0000-0000F9010000}"/>
    <cellStyle name="40% - Accent2 2 2 2 2 2" xfId="6287" xr:uid="{00000000-0005-0000-0000-0000FA010000}"/>
    <cellStyle name="40% - Accent2 2 2 2 3" xfId="6288" xr:uid="{00000000-0005-0000-0000-0000FB010000}"/>
    <cellStyle name="40% - Accent2 2 2 3" xfId="1257" xr:uid="{00000000-0005-0000-0000-0000FC010000}"/>
    <cellStyle name="40% - Accent2 2 2 3 2" xfId="1258" xr:uid="{00000000-0005-0000-0000-0000FD010000}"/>
    <cellStyle name="40% - Accent2 2 2 3 2 2" xfId="6289" xr:uid="{00000000-0005-0000-0000-0000FE010000}"/>
    <cellStyle name="40% - Accent2 2 2 3 3" xfId="6290" xr:uid="{00000000-0005-0000-0000-0000FF010000}"/>
    <cellStyle name="40% - Accent2 2 2 4" xfId="1259" xr:uid="{00000000-0005-0000-0000-000000020000}"/>
    <cellStyle name="40% - Accent2 2 2 4 2" xfId="6291" xr:uid="{00000000-0005-0000-0000-000001020000}"/>
    <cellStyle name="40% - Accent2 2 2 5" xfId="6292" xr:uid="{00000000-0005-0000-0000-000002020000}"/>
    <cellStyle name="40% - Accent2 2 3" xfId="1260" xr:uid="{00000000-0005-0000-0000-000003020000}"/>
    <cellStyle name="40% - Accent2 2 3 2" xfId="1261" xr:uid="{00000000-0005-0000-0000-000004020000}"/>
    <cellStyle name="40% - Accent2 2 3 2 2" xfId="6293" xr:uid="{00000000-0005-0000-0000-000005020000}"/>
    <cellStyle name="40% - Accent2 2 3 3" xfId="6294" xr:uid="{00000000-0005-0000-0000-000006020000}"/>
    <cellStyle name="40% - Accent2 2 4" xfId="1262" xr:uid="{00000000-0005-0000-0000-000007020000}"/>
    <cellStyle name="40% - Accent2 2 4 2" xfId="1263" xr:uid="{00000000-0005-0000-0000-000008020000}"/>
    <cellStyle name="40% - Accent2 2 4 2 2" xfId="6295" xr:uid="{00000000-0005-0000-0000-000009020000}"/>
    <cellStyle name="40% - Accent2 2 4 3" xfId="6296" xr:uid="{00000000-0005-0000-0000-00000A020000}"/>
    <cellStyle name="40% - Accent2 2 5" xfId="1264" xr:uid="{00000000-0005-0000-0000-00000B020000}"/>
    <cellStyle name="40% - Accent2 2 5 2" xfId="6297" xr:uid="{00000000-0005-0000-0000-00000C020000}"/>
    <cellStyle name="40% - Accent2 3" xfId="452" xr:uid="{00000000-0005-0000-0000-00000D020000}"/>
    <cellStyle name="40% - Accent2 3 2" xfId="1265" xr:uid="{00000000-0005-0000-0000-00000E020000}"/>
    <cellStyle name="40% - Accent2 3 2 2" xfId="1266" xr:uid="{00000000-0005-0000-0000-00000F020000}"/>
    <cellStyle name="40% - Accent2 3 2 2 2" xfId="1267" xr:uid="{00000000-0005-0000-0000-000010020000}"/>
    <cellStyle name="40% - Accent2 3 2 2 2 2" xfId="6298" xr:uid="{00000000-0005-0000-0000-000011020000}"/>
    <cellStyle name="40% - Accent2 3 2 2 3" xfId="6299" xr:uid="{00000000-0005-0000-0000-000012020000}"/>
    <cellStyle name="40% - Accent2 3 2 3" xfId="1268" xr:uid="{00000000-0005-0000-0000-000013020000}"/>
    <cellStyle name="40% - Accent2 3 2 3 2" xfId="1269" xr:uid="{00000000-0005-0000-0000-000014020000}"/>
    <cellStyle name="40% - Accent2 3 2 3 2 2" xfId="6300" xr:uid="{00000000-0005-0000-0000-000015020000}"/>
    <cellStyle name="40% - Accent2 3 2 3 3" xfId="6301" xr:uid="{00000000-0005-0000-0000-000016020000}"/>
    <cellStyle name="40% - Accent2 3 2 4" xfId="1270" xr:uid="{00000000-0005-0000-0000-000017020000}"/>
    <cellStyle name="40% - Accent2 3 2 4 2" xfId="6302" xr:uid="{00000000-0005-0000-0000-000018020000}"/>
    <cellStyle name="40% - Accent2 3 2 5" xfId="6303" xr:uid="{00000000-0005-0000-0000-000019020000}"/>
    <cellStyle name="40% - Accent2 3 3" xfId="1271" xr:uid="{00000000-0005-0000-0000-00001A020000}"/>
    <cellStyle name="40% - Accent2 3 3 2" xfId="1272" xr:uid="{00000000-0005-0000-0000-00001B020000}"/>
    <cellStyle name="40% - Accent2 3 3 2 2" xfId="6304" xr:uid="{00000000-0005-0000-0000-00001C020000}"/>
    <cellStyle name="40% - Accent2 3 3 3" xfId="6305" xr:uid="{00000000-0005-0000-0000-00001D020000}"/>
    <cellStyle name="40% - Accent2 3 4" xfId="1273" xr:uid="{00000000-0005-0000-0000-00001E020000}"/>
    <cellStyle name="40% - Accent2 3 4 2" xfId="1274" xr:uid="{00000000-0005-0000-0000-00001F020000}"/>
    <cellStyle name="40% - Accent2 3 4 2 2" xfId="6306" xr:uid="{00000000-0005-0000-0000-000020020000}"/>
    <cellStyle name="40% - Accent2 3 4 3" xfId="6307" xr:uid="{00000000-0005-0000-0000-000021020000}"/>
    <cellStyle name="40% - Accent2 3 5" xfId="1275" xr:uid="{00000000-0005-0000-0000-000022020000}"/>
    <cellStyle name="40% - Accent2 3 5 2" xfId="6308" xr:uid="{00000000-0005-0000-0000-000023020000}"/>
    <cellStyle name="40% - Accent2 4" xfId="453" xr:uid="{00000000-0005-0000-0000-000024020000}"/>
    <cellStyle name="40% - Accent2 4 2" xfId="1276" xr:uid="{00000000-0005-0000-0000-000025020000}"/>
    <cellStyle name="40% - Accent2 4 2 2" xfId="1277" xr:uid="{00000000-0005-0000-0000-000026020000}"/>
    <cellStyle name="40% - Accent2 4 2 2 2" xfId="6309" xr:uid="{00000000-0005-0000-0000-000027020000}"/>
    <cellStyle name="40% - Accent2 4 2 3" xfId="6310" xr:uid="{00000000-0005-0000-0000-000028020000}"/>
    <cellStyle name="40% - Accent2 4 3" xfId="1278" xr:uid="{00000000-0005-0000-0000-000029020000}"/>
    <cellStyle name="40% - Accent2 4 3 2" xfId="1279" xr:uid="{00000000-0005-0000-0000-00002A020000}"/>
    <cellStyle name="40% - Accent2 4 3 2 2" xfId="6311" xr:uid="{00000000-0005-0000-0000-00002B020000}"/>
    <cellStyle name="40% - Accent2 4 3 3" xfId="6312" xr:uid="{00000000-0005-0000-0000-00002C020000}"/>
    <cellStyle name="40% - Accent2 4 4" xfId="1280" xr:uid="{00000000-0005-0000-0000-00002D020000}"/>
    <cellStyle name="40% - Accent2 4 4 2" xfId="6313" xr:uid="{00000000-0005-0000-0000-00002E020000}"/>
    <cellStyle name="40% - Accent2 5" xfId="454" xr:uid="{00000000-0005-0000-0000-00002F020000}"/>
    <cellStyle name="40% - Accent2 5 2" xfId="1281" xr:uid="{00000000-0005-0000-0000-000030020000}"/>
    <cellStyle name="40% - Accent2 5 2 2" xfId="6314" xr:uid="{00000000-0005-0000-0000-000031020000}"/>
    <cellStyle name="40% - Accent2 6" xfId="1282" xr:uid="{00000000-0005-0000-0000-000032020000}"/>
    <cellStyle name="40% - Accent2 6 2" xfId="1283" xr:uid="{00000000-0005-0000-0000-000033020000}"/>
    <cellStyle name="40% - Accent2 6 2 2" xfId="6315" xr:uid="{00000000-0005-0000-0000-000034020000}"/>
    <cellStyle name="40% - Accent2 6 3" xfId="6316" xr:uid="{00000000-0005-0000-0000-000035020000}"/>
    <cellStyle name="40% - Accent2 7" xfId="1284" xr:uid="{00000000-0005-0000-0000-000036020000}"/>
    <cellStyle name="40% - Accent2 7 2" xfId="6317" xr:uid="{00000000-0005-0000-0000-000037020000}"/>
    <cellStyle name="40% - Accent2 8" xfId="1285" xr:uid="{00000000-0005-0000-0000-000038020000}"/>
    <cellStyle name="40% - Accent2 8 2" xfId="6318" xr:uid="{00000000-0005-0000-0000-000039020000}"/>
    <cellStyle name="40% - Accent3 2" xfId="9" xr:uid="{00000000-0005-0000-0000-00003A020000}"/>
    <cellStyle name="40% - Accent3 2 2" xfId="1286" xr:uid="{00000000-0005-0000-0000-00003B020000}"/>
    <cellStyle name="40% - Accent3 2 2 2" xfId="1287" xr:uid="{00000000-0005-0000-0000-00003C020000}"/>
    <cellStyle name="40% - Accent3 2 2 2 2" xfId="1288" xr:uid="{00000000-0005-0000-0000-00003D020000}"/>
    <cellStyle name="40% - Accent3 2 2 2 2 2" xfId="6319" xr:uid="{00000000-0005-0000-0000-00003E020000}"/>
    <cellStyle name="40% - Accent3 2 2 2 3" xfId="6320" xr:uid="{00000000-0005-0000-0000-00003F020000}"/>
    <cellStyle name="40% - Accent3 2 2 3" xfId="1289" xr:uid="{00000000-0005-0000-0000-000040020000}"/>
    <cellStyle name="40% - Accent3 2 2 3 2" xfId="1290" xr:uid="{00000000-0005-0000-0000-000041020000}"/>
    <cellStyle name="40% - Accent3 2 2 3 2 2" xfId="6321" xr:uid="{00000000-0005-0000-0000-000042020000}"/>
    <cellStyle name="40% - Accent3 2 2 3 3" xfId="6322" xr:uid="{00000000-0005-0000-0000-000043020000}"/>
    <cellStyle name="40% - Accent3 2 2 4" xfId="1291" xr:uid="{00000000-0005-0000-0000-000044020000}"/>
    <cellStyle name="40% - Accent3 2 2 4 2" xfId="6323" xr:uid="{00000000-0005-0000-0000-000045020000}"/>
    <cellStyle name="40% - Accent3 2 2 5" xfId="6324" xr:uid="{00000000-0005-0000-0000-000046020000}"/>
    <cellStyle name="40% - Accent3 2 3" xfId="1292" xr:uid="{00000000-0005-0000-0000-000047020000}"/>
    <cellStyle name="40% - Accent3 2 3 2" xfId="1293" xr:uid="{00000000-0005-0000-0000-000048020000}"/>
    <cellStyle name="40% - Accent3 2 3 2 2" xfId="6325" xr:uid="{00000000-0005-0000-0000-000049020000}"/>
    <cellStyle name="40% - Accent3 2 3 3" xfId="6326" xr:uid="{00000000-0005-0000-0000-00004A020000}"/>
    <cellStyle name="40% - Accent3 2 4" xfId="1294" xr:uid="{00000000-0005-0000-0000-00004B020000}"/>
    <cellStyle name="40% - Accent3 2 4 2" xfId="1295" xr:uid="{00000000-0005-0000-0000-00004C020000}"/>
    <cellStyle name="40% - Accent3 2 4 2 2" xfId="6327" xr:uid="{00000000-0005-0000-0000-00004D020000}"/>
    <cellStyle name="40% - Accent3 2 4 3" xfId="6328" xr:uid="{00000000-0005-0000-0000-00004E020000}"/>
    <cellStyle name="40% - Accent3 2 5" xfId="1296" xr:uid="{00000000-0005-0000-0000-00004F020000}"/>
    <cellStyle name="40% - Accent3 2 5 2" xfId="6329" xr:uid="{00000000-0005-0000-0000-000050020000}"/>
    <cellStyle name="40% - Accent3 3" xfId="455" xr:uid="{00000000-0005-0000-0000-000051020000}"/>
    <cellStyle name="40% - Accent3 3 2" xfId="1297" xr:uid="{00000000-0005-0000-0000-000052020000}"/>
    <cellStyle name="40% - Accent3 3 2 2" xfId="1298" xr:uid="{00000000-0005-0000-0000-000053020000}"/>
    <cellStyle name="40% - Accent3 3 2 2 2" xfId="1299" xr:uid="{00000000-0005-0000-0000-000054020000}"/>
    <cellStyle name="40% - Accent3 3 2 2 2 2" xfId="6330" xr:uid="{00000000-0005-0000-0000-000055020000}"/>
    <cellStyle name="40% - Accent3 3 2 2 3" xfId="6331" xr:uid="{00000000-0005-0000-0000-000056020000}"/>
    <cellStyle name="40% - Accent3 3 2 3" xfId="1300" xr:uid="{00000000-0005-0000-0000-000057020000}"/>
    <cellStyle name="40% - Accent3 3 2 3 2" xfId="1301" xr:uid="{00000000-0005-0000-0000-000058020000}"/>
    <cellStyle name="40% - Accent3 3 2 3 2 2" xfId="6332" xr:uid="{00000000-0005-0000-0000-000059020000}"/>
    <cellStyle name="40% - Accent3 3 2 3 3" xfId="6333" xr:uid="{00000000-0005-0000-0000-00005A020000}"/>
    <cellStyle name="40% - Accent3 3 2 4" xfId="1302" xr:uid="{00000000-0005-0000-0000-00005B020000}"/>
    <cellStyle name="40% - Accent3 3 2 4 2" xfId="6334" xr:uid="{00000000-0005-0000-0000-00005C020000}"/>
    <cellStyle name="40% - Accent3 3 2 5" xfId="6335" xr:uid="{00000000-0005-0000-0000-00005D020000}"/>
    <cellStyle name="40% - Accent3 3 3" xfId="1303" xr:uid="{00000000-0005-0000-0000-00005E020000}"/>
    <cellStyle name="40% - Accent3 3 3 2" xfId="1304" xr:uid="{00000000-0005-0000-0000-00005F020000}"/>
    <cellStyle name="40% - Accent3 3 3 2 2" xfId="6336" xr:uid="{00000000-0005-0000-0000-000060020000}"/>
    <cellStyle name="40% - Accent3 3 3 3" xfId="6337" xr:uid="{00000000-0005-0000-0000-000061020000}"/>
    <cellStyle name="40% - Accent3 3 4" xfId="1305" xr:uid="{00000000-0005-0000-0000-000062020000}"/>
    <cellStyle name="40% - Accent3 3 4 2" xfId="1306" xr:uid="{00000000-0005-0000-0000-000063020000}"/>
    <cellStyle name="40% - Accent3 3 4 2 2" xfId="6338" xr:uid="{00000000-0005-0000-0000-000064020000}"/>
    <cellStyle name="40% - Accent3 3 4 3" xfId="6339" xr:uid="{00000000-0005-0000-0000-000065020000}"/>
    <cellStyle name="40% - Accent3 3 5" xfId="1307" xr:uid="{00000000-0005-0000-0000-000066020000}"/>
    <cellStyle name="40% - Accent3 3 5 2" xfId="6340" xr:uid="{00000000-0005-0000-0000-000067020000}"/>
    <cellStyle name="40% - Accent3 4" xfId="456" xr:uid="{00000000-0005-0000-0000-000068020000}"/>
    <cellStyle name="40% - Accent3 4 2" xfId="1308" xr:uid="{00000000-0005-0000-0000-000069020000}"/>
    <cellStyle name="40% - Accent3 4 2 2" xfId="1309" xr:uid="{00000000-0005-0000-0000-00006A020000}"/>
    <cellStyle name="40% - Accent3 4 2 2 2" xfId="6341" xr:uid="{00000000-0005-0000-0000-00006B020000}"/>
    <cellStyle name="40% - Accent3 4 2 3" xfId="6342" xr:uid="{00000000-0005-0000-0000-00006C020000}"/>
    <cellStyle name="40% - Accent3 4 3" xfId="1310" xr:uid="{00000000-0005-0000-0000-00006D020000}"/>
    <cellStyle name="40% - Accent3 4 3 2" xfId="1311" xr:uid="{00000000-0005-0000-0000-00006E020000}"/>
    <cellStyle name="40% - Accent3 4 3 2 2" xfId="6343" xr:uid="{00000000-0005-0000-0000-00006F020000}"/>
    <cellStyle name="40% - Accent3 4 3 3" xfId="6344" xr:uid="{00000000-0005-0000-0000-000070020000}"/>
    <cellStyle name="40% - Accent3 4 4" xfId="1312" xr:uid="{00000000-0005-0000-0000-000071020000}"/>
    <cellStyle name="40% - Accent3 4 4 2" xfId="6345" xr:uid="{00000000-0005-0000-0000-000072020000}"/>
    <cellStyle name="40% - Accent3 5" xfId="457" xr:uid="{00000000-0005-0000-0000-000073020000}"/>
    <cellStyle name="40% - Accent3 5 2" xfId="1313" xr:uid="{00000000-0005-0000-0000-000074020000}"/>
    <cellStyle name="40% - Accent3 5 2 2" xfId="6346" xr:uid="{00000000-0005-0000-0000-000075020000}"/>
    <cellStyle name="40% - Accent3 6" xfId="1314" xr:uid="{00000000-0005-0000-0000-000076020000}"/>
    <cellStyle name="40% - Accent3 6 2" xfId="1315" xr:uid="{00000000-0005-0000-0000-000077020000}"/>
    <cellStyle name="40% - Accent3 6 2 2" xfId="6347" xr:uid="{00000000-0005-0000-0000-000078020000}"/>
    <cellStyle name="40% - Accent3 6 3" xfId="6348" xr:uid="{00000000-0005-0000-0000-000079020000}"/>
    <cellStyle name="40% - Accent3 7" xfId="1316" xr:uid="{00000000-0005-0000-0000-00007A020000}"/>
    <cellStyle name="40% - Accent3 7 2" xfId="6349" xr:uid="{00000000-0005-0000-0000-00007B020000}"/>
    <cellStyle name="40% - Accent3 8" xfId="1317" xr:uid="{00000000-0005-0000-0000-00007C020000}"/>
    <cellStyle name="40% - Accent3 8 2" xfId="6350" xr:uid="{00000000-0005-0000-0000-00007D020000}"/>
    <cellStyle name="40% - Accent4 2" xfId="10" xr:uid="{00000000-0005-0000-0000-00007E020000}"/>
    <cellStyle name="40% - Accent4 2 2" xfId="1318" xr:uid="{00000000-0005-0000-0000-00007F020000}"/>
    <cellStyle name="40% - Accent4 2 2 2" xfId="1319" xr:uid="{00000000-0005-0000-0000-000080020000}"/>
    <cellStyle name="40% - Accent4 2 2 2 2" xfId="1320" xr:uid="{00000000-0005-0000-0000-000081020000}"/>
    <cellStyle name="40% - Accent4 2 2 2 2 2" xfId="6351" xr:uid="{00000000-0005-0000-0000-000082020000}"/>
    <cellStyle name="40% - Accent4 2 2 2 3" xfId="6352" xr:uid="{00000000-0005-0000-0000-000083020000}"/>
    <cellStyle name="40% - Accent4 2 2 3" xfId="1321" xr:uid="{00000000-0005-0000-0000-000084020000}"/>
    <cellStyle name="40% - Accent4 2 2 3 2" xfId="1322" xr:uid="{00000000-0005-0000-0000-000085020000}"/>
    <cellStyle name="40% - Accent4 2 2 3 2 2" xfId="6353" xr:uid="{00000000-0005-0000-0000-000086020000}"/>
    <cellStyle name="40% - Accent4 2 2 3 3" xfId="6354" xr:uid="{00000000-0005-0000-0000-000087020000}"/>
    <cellStyle name="40% - Accent4 2 2 4" xfId="1323" xr:uid="{00000000-0005-0000-0000-000088020000}"/>
    <cellStyle name="40% - Accent4 2 2 4 2" xfId="6355" xr:uid="{00000000-0005-0000-0000-000089020000}"/>
    <cellStyle name="40% - Accent4 2 2 5" xfId="6356" xr:uid="{00000000-0005-0000-0000-00008A020000}"/>
    <cellStyle name="40% - Accent4 2 3" xfId="1324" xr:uid="{00000000-0005-0000-0000-00008B020000}"/>
    <cellStyle name="40% - Accent4 2 3 2" xfId="1325" xr:uid="{00000000-0005-0000-0000-00008C020000}"/>
    <cellStyle name="40% - Accent4 2 3 2 2" xfId="6357" xr:uid="{00000000-0005-0000-0000-00008D020000}"/>
    <cellStyle name="40% - Accent4 2 3 3" xfId="6358" xr:uid="{00000000-0005-0000-0000-00008E020000}"/>
    <cellStyle name="40% - Accent4 2 4" xfId="1326" xr:uid="{00000000-0005-0000-0000-00008F020000}"/>
    <cellStyle name="40% - Accent4 2 4 2" xfId="1327" xr:uid="{00000000-0005-0000-0000-000090020000}"/>
    <cellStyle name="40% - Accent4 2 4 2 2" xfId="6359" xr:uid="{00000000-0005-0000-0000-000091020000}"/>
    <cellStyle name="40% - Accent4 2 4 3" xfId="6360" xr:uid="{00000000-0005-0000-0000-000092020000}"/>
    <cellStyle name="40% - Accent4 2 5" xfId="1328" xr:uid="{00000000-0005-0000-0000-000093020000}"/>
    <cellStyle name="40% - Accent4 2 5 2" xfId="6361" xr:uid="{00000000-0005-0000-0000-000094020000}"/>
    <cellStyle name="40% - Accent4 3" xfId="458" xr:uid="{00000000-0005-0000-0000-000095020000}"/>
    <cellStyle name="40% - Accent4 3 2" xfId="1329" xr:uid="{00000000-0005-0000-0000-000096020000}"/>
    <cellStyle name="40% - Accent4 3 2 2" xfId="1330" xr:uid="{00000000-0005-0000-0000-000097020000}"/>
    <cellStyle name="40% - Accent4 3 2 2 2" xfId="1331" xr:uid="{00000000-0005-0000-0000-000098020000}"/>
    <cellStyle name="40% - Accent4 3 2 2 2 2" xfId="6362" xr:uid="{00000000-0005-0000-0000-000099020000}"/>
    <cellStyle name="40% - Accent4 3 2 2 3" xfId="6363" xr:uid="{00000000-0005-0000-0000-00009A020000}"/>
    <cellStyle name="40% - Accent4 3 2 3" xfId="1332" xr:uid="{00000000-0005-0000-0000-00009B020000}"/>
    <cellStyle name="40% - Accent4 3 2 3 2" xfId="1333" xr:uid="{00000000-0005-0000-0000-00009C020000}"/>
    <cellStyle name="40% - Accent4 3 2 3 2 2" xfId="6364" xr:uid="{00000000-0005-0000-0000-00009D020000}"/>
    <cellStyle name="40% - Accent4 3 2 3 3" xfId="6365" xr:uid="{00000000-0005-0000-0000-00009E020000}"/>
    <cellStyle name="40% - Accent4 3 2 4" xfId="1334" xr:uid="{00000000-0005-0000-0000-00009F020000}"/>
    <cellStyle name="40% - Accent4 3 2 4 2" xfId="6366" xr:uid="{00000000-0005-0000-0000-0000A0020000}"/>
    <cellStyle name="40% - Accent4 3 2 5" xfId="6367" xr:uid="{00000000-0005-0000-0000-0000A1020000}"/>
    <cellStyle name="40% - Accent4 3 3" xfId="1335" xr:uid="{00000000-0005-0000-0000-0000A2020000}"/>
    <cellStyle name="40% - Accent4 3 3 2" xfId="1336" xr:uid="{00000000-0005-0000-0000-0000A3020000}"/>
    <cellStyle name="40% - Accent4 3 3 2 2" xfId="6368" xr:uid="{00000000-0005-0000-0000-0000A4020000}"/>
    <cellStyle name="40% - Accent4 3 3 3" xfId="6369" xr:uid="{00000000-0005-0000-0000-0000A5020000}"/>
    <cellStyle name="40% - Accent4 3 4" xfId="1337" xr:uid="{00000000-0005-0000-0000-0000A6020000}"/>
    <cellStyle name="40% - Accent4 3 4 2" xfId="1338" xr:uid="{00000000-0005-0000-0000-0000A7020000}"/>
    <cellStyle name="40% - Accent4 3 4 2 2" xfId="6370" xr:uid="{00000000-0005-0000-0000-0000A8020000}"/>
    <cellStyle name="40% - Accent4 3 4 3" xfId="6371" xr:uid="{00000000-0005-0000-0000-0000A9020000}"/>
    <cellStyle name="40% - Accent4 3 5" xfId="1339" xr:uid="{00000000-0005-0000-0000-0000AA020000}"/>
    <cellStyle name="40% - Accent4 3 5 2" xfId="6372" xr:uid="{00000000-0005-0000-0000-0000AB020000}"/>
    <cellStyle name="40% - Accent4 4" xfId="459" xr:uid="{00000000-0005-0000-0000-0000AC020000}"/>
    <cellStyle name="40% - Accent4 4 2" xfId="1340" xr:uid="{00000000-0005-0000-0000-0000AD020000}"/>
    <cellStyle name="40% - Accent4 4 2 2" xfId="1341" xr:uid="{00000000-0005-0000-0000-0000AE020000}"/>
    <cellStyle name="40% - Accent4 4 2 2 2" xfId="6373" xr:uid="{00000000-0005-0000-0000-0000AF020000}"/>
    <cellStyle name="40% - Accent4 4 2 3" xfId="6374" xr:uid="{00000000-0005-0000-0000-0000B0020000}"/>
    <cellStyle name="40% - Accent4 4 3" xfId="1342" xr:uid="{00000000-0005-0000-0000-0000B1020000}"/>
    <cellStyle name="40% - Accent4 4 3 2" xfId="1343" xr:uid="{00000000-0005-0000-0000-0000B2020000}"/>
    <cellStyle name="40% - Accent4 4 3 2 2" xfId="6375" xr:uid="{00000000-0005-0000-0000-0000B3020000}"/>
    <cellStyle name="40% - Accent4 4 3 3" xfId="6376" xr:uid="{00000000-0005-0000-0000-0000B4020000}"/>
    <cellStyle name="40% - Accent4 4 4" xfId="1344" xr:uid="{00000000-0005-0000-0000-0000B5020000}"/>
    <cellStyle name="40% - Accent4 4 4 2" xfId="6377" xr:uid="{00000000-0005-0000-0000-0000B6020000}"/>
    <cellStyle name="40% - Accent4 5" xfId="460" xr:uid="{00000000-0005-0000-0000-0000B7020000}"/>
    <cellStyle name="40% - Accent4 5 2" xfId="1345" xr:uid="{00000000-0005-0000-0000-0000B8020000}"/>
    <cellStyle name="40% - Accent4 5 2 2" xfId="6378" xr:uid="{00000000-0005-0000-0000-0000B9020000}"/>
    <cellStyle name="40% - Accent4 6" xfId="1346" xr:uid="{00000000-0005-0000-0000-0000BA020000}"/>
    <cellStyle name="40% - Accent4 6 2" xfId="1347" xr:uid="{00000000-0005-0000-0000-0000BB020000}"/>
    <cellStyle name="40% - Accent4 6 2 2" xfId="6379" xr:uid="{00000000-0005-0000-0000-0000BC020000}"/>
    <cellStyle name="40% - Accent4 6 3" xfId="6380" xr:uid="{00000000-0005-0000-0000-0000BD020000}"/>
    <cellStyle name="40% - Accent4 7" xfId="1348" xr:uid="{00000000-0005-0000-0000-0000BE020000}"/>
    <cellStyle name="40% - Accent4 7 2" xfId="6381" xr:uid="{00000000-0005-0000-0000-0000BF020000}"/>
    <cellStyle name="40% - Accent4 8" xfId="1349" xr:uid="{00000000-0005-0000-0000-0000C0020000}"/>
    <cellStyle name="40% - Accent4 8 2" xfId="6382" xr:uid="{00000000-0005-0000-0000-0000C1020000}"/>
    <cellStyle name="40% - Accent5 2" xfId="11" xr:uid="{00000000-0005-0000-0000-0000C2020000}"/>
    <cellStyle name="40% - Accent5 2 2" xfId="1350" xr:uid="{00000000-0005-0000-0000-0000C3020000}"/>
    <cellStyle name="40% - Accent5 2 2 2" xfId="1351" xr:uid="{00000000-0005-0000-0000-0000C4020000}"/>
    <cellStyle name="40% - Accent5 2 2 2 2" xfId="1352" xr:uid="{00000000-0005-0000-0000-0000C5020000}"/>
    <cellStyle name="40% - Accent5 2 2 2 2 2" xfId="6383" xr:uid="{00000000-0005-0000-0000-0000C6020000}"/>
    <cellStyle name="40% - Accent5 2 2 2 3" xfId="6384" xr:uid="{00000000-0005-0000-0000-0000C7020000}"/>
    <cellStyle name="40% - Accent5 2 2 3" xfId="1353" xr:uid="{00000000-0005-0000-0000-0000C8020000}"/>
    <cellStyle name="40% - Accent5 2 2 3 2" xfId="1354" xr:uid="{00000000-0005-0000-0000-0000C9020000}"/>
    <cellStyle name="40% - Accent5 2 2 3 2 2" xfId="6385" xr:uid="{00000000-0005-0000-0000-0000CA020000}"/>
    <cellStyle name="40% - Accent5 2 2 3 3" xfId="6386" xr:uid="{00000000-0005-0000-0000-0000CB020000}"/>
    <cellStyle name="40% - Accent5 2 2 4" xfId="1355" xr:uid="{00000000-0005-0000-0000-0000CC020000}"/>
    <cellStyle name="40% - Accent5 2 2 4 2" xfId="6387" xr:uid="{00000000-0005-0000-0000-0000CD020000}"/>
    <cellStyle name="40% - Accent5 2 2 5" xfId="6388" xr:uid="{00000000-0005-0000-0000-0000CE020000}"/>
    <cellStyle name="40% - Accent5 2 3" xfId="1356" xr:uid="{00000000-0005-0000-0000-0000CF020000}"/>
    <cellStyle name="40% - Accent5 2 3 2" xfId="1357" xr:uid="{00000000-0005-0000-0000-0000D0020000}"/>
    <cellStyle name="40% - Accent5 2 3 2 2" xfId="6389" xr:uid="{00000000-0005-0000-0000-0000D1020000}"/>
    <cellStyle name="40% - Accent5 2 3 3" xfId="6390" xr:uid="{00000000-0005-0000-0000-0000D2020000}"/>
    <cellStyle name="40% - Accent5 2 4" xfId="1358" xr:uid="{00000000-0005-0000-0000-0000D3020000}"/>
    <cellStyle name="40% - Accent5 2 4 2" xfId="1359" xr:uid="{00000000-0005-0000-0000-0000D4020000}"/>
    <cellStyle name="40% - Accent5 2 4 2 2" xfId="6391" xr:uid="{00000000-0005-0000-0000-0000D5020000}"/>
    <cellStyle name="40% - Accent5 2 4 3" xfId="6392" xr:uid="{00000000-0005-0000-0000-0000D6020000}"/>
    <cellStyle name="40% - Accent5 2 5" xfId="1360" xr:uid="{00000000-0005-0000-0000-0000D7020000}"/>
    <cellStyle name="40% - Accent5 2 5 2" xfId="6393" xr:uid="{00000000-0005-0000-0000-0000D8020000}"/>
    <cellStyle name="40% - Accent5 3" xfId="461" xr:uid="{00000000-0005-0000-0000-0000D9020000}"/>
    <cellStyle name="40% - Accent5 3 2" xfId="1361" xr:uid="{00000000-0005-0000-0000-0000DA020000}"/>
    <cellStyle name="40% - Accent5 3 2 2" xfId="1362" xr:uid="{00000000-0005-0000-0000-0000DB020000}"/>
    <cellStyle name="40% - Accent5 3 2 2 2" xfId="1363" xr:uid="{00000000-0005-0000-0000-0000DC020000}"/>
    <cellStyle name="40% - Accent5 3 2 2 2 2" xfId="6394" xr:uid="{00000000-0005-0000-0000-0000DD020000}"/>
    <cellStyle name="40% - Accent5 3 2 2 3" xfId="6395" xr:uid="{00000000-0005-0000-0000-0000DE020000}"/>
    <cellStyle name="40% - Accent5 3 2 3" xfId="1364" xr:uid="{00000000-0005-0000-0000-0000DF020000}"/>
    <cellStyle name="40% - Accent5 3 2 3 2" xfId="1365" xr:uid="{00000000-0005-0000-0000-0000E0020000}"/>
    <cellStyle name="40% - Accent5 3 2 3 2 2" xfId="6396" xr:uid="{00000000-0005-0000-0000-0000E1020000}"/>
    <cellStyle name="40% - Accent5 3 2 3 3" xfId="6397" xr:uid="{00000000-0005-0000-0000-0000E2020000}"/>
    <cellStyle name="40% - Accent5 3 2 4" xfId="1366" xr:uid="{00000000-0005-0000-0000-0000E3020000}"/>
    <cellStyle name="40% - Accent5 3 2 4 2" xfId="6398" xr:uid="{00000000-0005-0000-0000-0000E4020000}"/>
    <cellStyle name="40% - Accent5 3 2 5" xfId="6399" xr:uid="{00000000-0005-0000-0000-0000E5020000}"/>
    <cellStyle name="40% - Accent5 3 3" xfId="1367" xr:uid="{00000000-0005-0000-0000-0000E6020000}"/>
    <cellStyle name="40% - Accent5 3 3 2" xfId="1368" xr:uid="{00000000-0005-0000-0000-0000E7020000}"/>
    <cellStyle name="40% - Accent5 3 3 2 2" xfId="6400" xr:uid="{00000000-0005-0000-0000-0000E8020000}"/>
    <cellStyle name="40% - Accent5 3 3 3" xfId="6401" xr:uid="{00000000-0005-0000-0000-0000E9020000}"/>
    <cellStyle name="40% - Accent5 3 4" xfId="1369" xr:uid="{00000000-0005-0000-0000-0000EA020000}"/>
    <cellStyle name="40% - Accent5 3 4 2" xfId="1370" xr:uid="{00000000-0005-0000-0000-0000EB020000}"/>
    <cellStyle name="40% - Accent5 3 4 2 2" xfId="6402" xr:uid="{00000000-0005-0000-0000-0000EC020000}"/>
    <cellStyle name="40% - Accent5 3 4 3" xfId="6403" xr:uid="{00000000-0005-0000-0000-0000ED020000}"/>
    <cellStyle name="40% - Accent5 3 5" xfId="1371" xr:uid="{00000000-0005-0000-0000-0000EE020000}"/>
    <cellStyle name="40% - Accent5 3 5 2" xfId="6404" xr:uid="{00000000-0005-0000-0000-0000EF020000}"/>
    <cellStyle name="40% - Accent5 4" xfId="462" xr:uid="{00000000-0005-0000-0000-0000F0020000}"/>
    <cellStyle name="40% - Accent5 4 2" xfId="1372" xr:uid="{00000000-0005-0000-0000-0000F1020000}"/>
    <cellStyle name="40% - Accent5 4 2 2" xfId="1373" xr:uid="{00000000-0005-0000-0000-0000F2020000}"/>
    <cellStyle name="40% - Accent5 4 2 2 2" xfId="6405" xr:uid="{00000000-0005-0000-0000-0000F3020000}"/>
    <cellStyle name="40% - Accent5 4 2 3" xfId="6406" xr:uid="{00000000-0005-0000-0000-0000F4020000}"/>
    <cellStyle name="40% - Accent5 4 3" xfId="1374" xr:uid="{00000000-0005-0000-0000-0000F5020000}"/>
    <cellStyle name="40% - Accent5 4 3 2" xfId="1375" xr:uid="{00000000-0005-0000-0000-0000F6020000}"/>
    <cellStyle name="40% - Accent5 4 3 2 2" xfId="6407" xr:uid="{00000000-0005-0000-0000-0000F7020000}"/>
    <cellStyle name="40% - Accent5 4 3 3" xfId="6408" xr:uid="{00000000-0005-0000-0000-0000F8020000}"/>
    <cellStyle name="40% - Accent5 4 4" xfId="1376" xr:uid="{00000000-0005-0000-0000-0000F9020000}"/>
    <cellStyle name="40% - Accent5 4 4 2" xfId="6409" xr:uid="{00000000-0005-0000-0000-0000FA020000}"/>
    <cellStyle name="40% - Accent5 5" xfId="463" xr:uid="{00000000-0005-0000-0000-0000FB020000}"/>
    <cellStyle name="40% - Accent5 5 2" xfId="1377" xr:uid="{00000000-0005-0000-0000-0000FC020000}"/>
    <cellStyle name="40% - Accent5 5 2 2" xfId="6410" xr:uid="{00000000-0005-0000-0000-0000FD020000}"/>
    <cellStyle name="40% - Accent5 6" xfId="1378" xr:uid="{00000000-0005-0000-0000-0000FE020000}"/>
    <cellStyle name="40% - Accent5 6 2" xfId="1379" xr:uid="{00000000-0005-0000-0000-0000FF020000}"/>
    <cellStyle name="40% - Accent5 6 2 2" xfId="6411" xr:uid="{00000000-0005-0000-0000-000000030000}"/>
    <cellStyle name="40% - Accent5 6 3" xfId="6412" xr:uid="{00000000-0005-0000-0000-000001030000}"/>
    <cellStyle name="40% - Accent5 7" xfId="1380" xr:uid="{00000000-0005-0000-0000-000002030000}"/>
    <cellStyle name="40% - Accent5 7 2" xfId="6413" xr:uid="{00000000-0005-0000-0000-000003030000}"/>
    <cellStyle name="40% - Accent5 8" xfId="1381" xr:uid="{00000000-0005-0000-0000-000004030000}"/>
    <cellStyle name="40% - Accent5 8 2" xfId="6414" xr:uid="{00000000-0005-0000-0000-000005030000}"/>
    <cellStyle name="40% - Accent6 2" xfId="12" xr:uid="{00000000-0005-0000-0000-000006030000}"/>
    <cellStyle name="40% - Accent6 2 2" xfId="1382" xr:uid="{00000000-0005-0000-0000-000007030000}"/>
    <cellStyle name="40% - Accent6 2 2 2" xfId="1383" xr:uid="{00000000-0005-0000-0000-000008030000}"/>
    <cellStyle name="40% - Accent6 2 2 2 2" xfId="1384" xr:uid="{00000000-0005-0000-0000-000009030000}"/>
    <cellStyle name="40% - Accent6 2 2 2 2 2" xfId="6415" xr:uid="{00000000-0005-0000-0000-00000A030000}"/>
    <cellStyle name="40% - Accent6 2 2 2 3" xfId="6416" xr:uid="{00000000-0005-0000-0000-00000B030000}"/>
    <cellStyle name="40% - Accent6 2 2 3" xfId="1385" xr:uid="{00000000-0005-0000-0000-00000C030000}"/>
    <cellStyle name="40% - Accent6 2 2 3 2" xfId="1386" xr:uid="{00000000-0005-0000-0000-00000D030000}"/>
    <cellStyle name="40% - Accent6 2 2 3 2 2" xfId="6417" xr:uid="{00000000-0005-0000-0000-00000E030000}"/>
    <cellStyle name="40% - Accent6 2 2 3 3" xfId="6418" xr:uid="{00000000-0005-0000-0000-00000F030000}"/>
    <cellStyle name="40% - Accent6 2 2 4" xfId="1387" xr:uid="{00000000-0005-0000-0000-000010030000}"/>
    <cellStyle name="40% - Accent6 2 2 4 2" xfId="6419" xr:uid="{00000000-0005-0000-0000-000011030000}"/>
    <cellStyle name="40% - Accent6 2 2 5" xfId="6420" xr:uid="{00000000-0005-0000-0000-000012030000}"/>
    <cellStyle name="40% - Accent6 2 3" xfId="1388" xr:uid="{00000000-0005-0000-0000-000013030000}"/>
    <cellStyle name="40% - Accent6 2 3 2" xfId="1389" xr:uid="{00000000-0005-0000-0000-000014030000}"/>
    <cellStyle name="40% - Accent6 2 3 2 2" xfId="6421" xr:uid="{00000000-0005-0000-0000-000015030000}"/>
    <cellStyle name="40% - Accent6 2 3 3" xfId="6422" xr:uid="{00000000-0005-0000-0000-000016030000}"/>
    <cellStyle name="40% - Accent6 2 4" xfId="1390" xr:uid="{00000000-0005-0000-0000-000017030000}"/>
    <cellStyle name="40% - Accent6 2 4 2" xfId="1391" xr:uid="{00000000-0005-0000-0000-000018030000}"/>
    <cellStyle name="40% - Accent6 2 4 2 2" xfId="6423" xr:uid="{00000000-0005-0000-0000-000019030000}"/>
    <cellStyle name="40% - Accent6 2 4 3" xfId="6424" xr:uid="{00000000-0005-0000-0000-00001A030000}"/>
    <cellStyle name="40% - Accent6 2 5" xfId="1392" xr:uid="{00000000-0005-0000-0000-00001B030000}"/>
    <cellStyle name="40% - Accent6 2 5 2" xfId="6425" xr:uid="{00000000-0005-0000-0000-00001C030000}"/>
    <cellStyle name="40% - Accent6 3" xfId="464" xr:uid="{00000000-0005-0000-0000-00001D030000}"/>
    <cellStyle name="40% - Accent6 3 2" xfId="1393" xr:uid="{00000000-0005-0000-0000-00001E030000}"/>
    <cellStyle name="40% - Accent6 3 2 2" xfId="1394" xr:uid="{00000000-0005-0000-0000-00001F030000}"/>
    <cellStyle name="40% - Accent6 3 2 2 2" xfId="1395" xr:uid="{00000000-0005-0000-0000-000020030000}"/>
    <cellStyle name="40% - Accent6 3 2 2 2 2" xfId="6426" xr:uid="{00000000-0005-0000-0000-000021030000}"/>
    <cellStyle name="40% - Accent6 3 2 2 3" xfId="6427" xr:uid="{00000000-0005-0000-0000-000022030000}"/>
    <cellStyle name="40% - Accent6 3 2 3" xfId="1396" xr:uid="{00000000-0005-0000-0000-000023030000}"/>
    <cellStyle name="40% - Accent6 3 2 3 2" xfId="1397" xr:uid="{00000000-0005-0000-0000-000024030000}"/>
    <cellStyle name="40% - Accent6 3 2 3 2 2" xfId="6428" xr:uid="{00000000-0005-0000-0000-000025030000}"/>
    <cellStyle name="40% - Accent6 3 2 3 3" xfId="6429" xr:uid="{00000000-0005-0000-0000-000026030000}"/>
    <cellStyle name="40% - Accent6 3 2 4" xfId="1398" xr:uid="{00000000-0005-0000-0000-000027030000}"/>
    <cellStyle name="40% - Accent6 3 2 4 2" xfId="6430" xr:uid="{00000000-0005-0000-0000-000028030000}"/>
    <cellStyle name="40% - Accent6 3 2 5" xfId="6431" xr:uid="{00000000-0005-0000-0000-000029030000}"/>
    <cellStyle name="40% - Accent6 3 3" xfId="1399" xr:uid="{00000000-0005-0000-0000-00002A030000}"/>
    <cellStyle name="40% - Accent6 3 3 2" xfId="1400" xr:uid="{00000000-0005-0000-0000-00002B030000}"/>
    <cellStyle name="40% - Accent6 3 3 2 2" xfId="6432" xr:uid="{00000000-0005-0000-0000-00002C030000}"/>
    <cellStyle name="40% - Accent6 3 3 3" xfId="6433" xr:uid="{00000000-0005-0000-0000-00002D030000}"/>
    <cellStyle name="40% - Accent6 3 4" xfId="1401" xr:uid="{00000000-0005-0000-0000-00002E030000}"/>
    <cellStyle name="40% - Accent6 3 4 2" xfId="1402" xr:uid="{00000000-0005-0000-0000-00002F030000}"/>
    <cellStyle name="40% - Accent6 3 4 2 2" xfId="6434" xr:uid="{00000000-0005-0000-0000-000030030000}"/>
    <cellStyle name="40% - Accent6 3 4 3" xfId="6435" xr:uid="{00000000-0005-0000-0000-000031030000}"/>
    <cellStyle name="40% - Accent6 3 5" xfId="1403" xr:uid="{00000000-0005-0000-0000-000032030000}"/>
    <cellStyle name="40% - Accent6 3 5 2" xfId="6436" xr:uid="{00000000-0005-0000-0000-000033030000}"/>
    <cellStyle name="40% - Accent6 4" xfId="465" xr:uid="{00000000-0005-0000-0000-000034030000}"/>
    <cellStyle name="40% - Accent6 4 2" xfId="1404" xr:uid="{00000000-0005-0000-0000-000035030000}"/>
    <cellStyle name="40% - Accent6 4 2 2" xfId="1405" xr:uid="{00000000-0005-0000-0000-000036030000}"/>
    <cellStyle name="40% - Accent6 4 2 2 2" xfId="6437" xr:uid="{00000000-0005-0000-0000-000037030000}"/>
    <cellStyle name="40% - Accent6 4 2 3" xfId="6438" xr:uid="{00000000-0005-0000-0000-000038030000}"/>
    <cellStyle name="40% - Accent6 4 3" xfId="1406" xr:uid="{00000000-0005-0000-0000-000039030000}"/>
    <cellStyle name="40% - Accent6 4 3 2" xfId="1407" xr:uid="{00000000-0005-0000-0000-00003A030000}"/>
    <cellStyle name="40% - Accent6 4 3 2 2" xfId="6439" xr:uid="{00000000-0005-0000-0000-00003B030000}"/>
    <cellStyle name="40% - Accent6 4 3 3" xfId="6440" xr:uid="{00000000-0005-0000-0000-00003C030000}"/>
    <cellStyle name="40% - Accent6 4 4" xfId="1408" xr:uid="{00000000-0005-0000-0000-00003D030000}"/>
    <cellStyle name="40% - Accent6 4 4 2" xfId="6441" xr:uid="{00000000-0005-0000-0000-00003E030000}"/>
    <cellStyle name="40% - Accent6 5" xfId="466" xr:uid="{00000000-0005-0000-0000-00003F030000}"/>
    <cellStyle name="40% - Accent6 5 2" xfId="1409" xr:uid="{00000000-0005-0000-0000-000040030000}"/>
    <cellStyle name="40% - Accent6 5 2 2" xfId="6442" xr:uid="{00000000-0005-0000-0000-000041030000}"/>
    <cellStyle name="40% - Accent6 6" xfId="1410" xr:uid="{00000000-0005-0000-0000-000042030000}"/>
    <cellStyle name="40% - Accent6 6 2" xfId="1411" xr:uid="{00000000-0005-0000-0000-000043030000}"/>
    <cellStyle name="40% - Accent6 6 2 2" xfId="6443" xr:uid="{00000000-0005-0000-0000-000044030000}"/>
    <cellStyle name="40% - Accent6 6 3" xfId="6444" xr:uid="{00000000-0005-0000-0000-000045030000}"/>
    <cellStyle name="40% - Accent6 7" xfId="1412" xr:uid="{00000000-0005-0000-0000-000046030000}"/>
    <cellStyle name="40% - Accent6 7 2" xfId="6445" xr:uid="{00000000-0005-0000-0000-000047030000}"/>
    <cellStyle name="40% - Accent6 8" xfId="1413" xr:uid="{00000000-0005-0000-0000-000048030000}"/>
    <cellStyle name="40% - Accent6 8 2" xfId="6446" xr:uid="{00000000-0005-0000-0000-000049030000}"/>
    <cellStyle name="60% - Accent1 2" xfId="13" xr:uid="{00000000-0005-0000-0000-00004A030000}"/>
    <cellStyle name="60% - Accent1 3" xfId="467" xr:uid="{00000000-0005-0000-0000-00004B030000}"/>
    <cellStyle name="60% - Accent1 4" xfId="468" xr:uid="{00000000-0005-0000-0000-00004C030000}"/>
    <cellStyle name="60% - Accent1 5" xfId="469" xr:uid="{00000000-0005-0000-0000-00004D030000}"/>
    <cellStyle name="60% - Accent2 2" xfId="14" xr:uid="{00000000-0005-0000-0000-00004E030000}"/>
    <cellStyle name="60% - Accent2 3" xfId="470" xr:uid="{00000000-0005-0000-0000-00004F030000}"/>
    <cellStyle name="60% - Accent2 4" xfId="471" xr:uid="{00000000-0005-0000-0000-000050030000}"/>
    <cellStyle name="60% - Accent2 5" xfId="472" xr:uid="{00000000-0005-0000-0000-000051030000}"/>
    <cellStyle name="60% - Accent3 2" xfId="15" xr:uid="{00000000-0005-0000-0000-000052030000}"/>
    <cellStyle name="60% - Accent3 3" xfId="473" xr:uid="{00000000-0005-0000-0000-000053030000}"/>
    <cellStyle name="60% - Accent3 4" xfId="474" xr:uid="{00000000-0005-0000-0000-000054030000}"/>
    <cellStyle name="60% - Accent3 5" xfId="475" xr:uid="{00000000-0005-0000-0000-000055030000}"/>
    <cellStyle name="60% - Accent4 2" xfId="16" xr:uid="{00000000-0005-0000-0000-000056030000}"/>
    <cellStyle name="60% - Accent4 3" xfId="476" xr:uid="{00000000-0005-0000-0000-000057030000}"/>
    <cellStyle name="60% - Accent4 4" xfId="477" xr:uid="{00000000-0005-0000-0000-000058030000}"/>
    <cellStyle name="60% - Accent4 5" xfId="478" xr:uid="{00000000-0005-0000-0000-000059030000}"/>
    <cellStyle name="60% - Accent5 2" xfId="17" xr:uid="{00000000-0005-0000-0000-00005A030000}"/>
    <cellStyle name="60% - Accent5 3" xfId="479" xr:uid="{00000000-0005-0000-0000-00005B030000}"/>
    <cellStyle name="60% - Accent5 4" xfId="480" xr:uid="{00000000-0005-0000-0000-00005C030000}"/>
    <cellStyle name="60% - Accent5 5" xfId="481" xr:uid="{00000000-0005-0000-0000-00005D030000}"/>
    <cellStyle name="60% - Accent6 2" xfId="18" xr:uid="{00000000-0005-0000-0000-00005E030000}"/>
    <cellStyle name="60% - Accent6 3" xfId="482" xr:uid="{00000000-0005-0000-0000-00005F030000}"/>
    <cellStyle name="60% - Accent6 4" xfId="483" xr:uid="{00000000-0005-0000-0000-000060030000}"/>
    <cellStyle name="60% - Accent6 5" xfId="484" xr:uid="{00000000-0005-0000-0000-000061030000}"/>
    <cellStyle name="Accent1 - 20%" xfId="1414" xr:uid="{00000000-0005-0000-0000-000062030000}"/>
    <cellStyle name="Accent1 - 20% 2" xfId="1415" xr:uid="{00000000-0005-0000-0000-000063030000}"/>
    <cellStyle name="Accent1 - 40%" xfId="1416" xr:uid="{00000000-0005-0000-0000-000064030000}"/>
    <cellStyle name="Accent1 - 40% 2" xfId="1417" xr:uid="{00000000-0005-0000-0000-000065030000}"/>
    <cellStyle name="Accent1 - 60%" xfId="1418" xr:uid="{00000000-0005-0000-0000-000066030000}"/>
    <cellStyle name="Accent1 - 60% 2" xfId="1419" xr:uid="{00000000-0005-0000-0000-000067030000}"/>
    <cellStyle name="Accent1 10" xfId="1420" xr:uid="{00000000-0005-0000-0000-000068030000}"/>
    <cellStyle name="Accent1 100" xfId="1421" xr:uid="{00000000-0005-0000-0000-000069030000}"/>
    <cellStyle name="Accent1 101" xfId="1422" xr:uid="{00000000-0005-0000-0000-00006A030000}"/>
    <cellStyle name="Accent1 102" xfId="1423" xr:uid="{00000000-0005-0000-0000-00006B030000}"/>
    <cellStyle name="Accent1 103" xfId="1424" xr:uid="{00000000-0005-0000-0000-00006C030000}"/>
    <cellStyle name="Accent1 104" xfId="1425" xr:uid="{00000000-0005-0000-0000-00006D030000}"/>
    <cellStyle name="Accent1 105" xfId="1426" xr:uid="{00000000-0005-0000-0000-00006E030000}"/>
    <cellStyle name="Accent1 106" xfId="1427" xr:uid="{00000000-0005-0000-0000-00006F030000}"/>
    <cellStyle name="Accent1 107" xfId="1428" xr:uid="{00000000-0005-0000-0000-000070030000}"/>
    <cellStyle name="Accent1 108" xfId="1429" xr:uid="{00000000-0005-0000-0000-000071030000}"/>
    <cellStyle name="Accent1 109" xfId="1430" xr:uid="{00000000-0005-0000-0000-000072030000}"/>
    <cellStyle name="Accent1 11" xfId="1431" xr:uid="{00000000-0005-0000-0000-000073030000}"/>
    <cellStyle name="Accent1 110" xfId="1432" xr:uid="{00000000-0005-0000-0000-000074030000}"/>
    <cellStyle name="Accent1 111" xfId="1433" xr:uid="{00000000-0005-0000-0000-000075030000}"/>
    <cellStyle name="Accent1 112" xfId="1434" xr:uid="{00000000-0005-0000-0000-000076030000}"/>
    <cellStyle name="Accent1 113" xfId="1435" xr:uid="{00000000-0005-0000-0000-000077030000}"/>
    <cellStyle name="Accent1 114" xfId="1436" xr:uid="{00000000-0005-0000-0000-000078030000}"/>
    <cellStyle name="Accent1 115" xfId="1437" xr:uid="{00000000-0005-0000-0000-000079030000}"/>
    <cellStyle name="Accent1 116" xfId="1438" xr:uid="{00000000-0005-0000-0000-00007A030000}"/>
    <cellStyle name="Accent1 117" xfId="1439" xr:uid="{00000000-0005-0000-0000-00007B030000}"/>
    <cellStyle name="Accent1 118" xfId="1440" xr:uid="{00000000-0005-0000-0000-00007C030000}"/>
    <cellStyle name="Accent1 119" xfId="1441" xr:uid="{00000000-0005-0000-0000-00007D030000}"/>
    <cellStyle name="Accent1 12" xfId="1442" xr:uid="{00000000-0005-0000-0000-00007E030000}"/>
    <cellStyle name="Accent1 120" xfId="1443" xr:uid="{00000000-0005-0000-0000-00007F030000}"/>
    <cellStyle name="Accent1 121" xfId="1444" xr:uid="{00000000-0005-0000-0000-000080030000}"/>
    <cellStyle name="Accent1 122" xfId="1445" xr:uid="{00000000-0005-0000-0000-000081030000}"/>
    <cellStyle name="Accent1 123" xfId="1446" xr:uid="{00000000-0005-0000-0000-000082030000}"/>
    <cellStyle name="Accent1 124" xfId="1447" xr:uid="{00000000-0005-0000-0000-000083030000}"/>
    <cellStyle name="Accent1 125" xfId="1448" xr:uid="{00000000-0005-0000-0000-000084030000}"/>
    <cellStyle name="Accent1 126" xfId="1449" xr:uid="{00000000-0005-0000-0000-000085030000}"/>
    <cellStyle name="Accent1 127" xfId="1450" xr:uid="{00000000-0005-0000-0000-000086030000}"/>
    <cellStyle name="Accent1 128" xfId="1451" xr:uid="{00000000-0005-0000-0000-000087030000}"/>
    <cellStyle name="Accent1 129" xfId="1452" xr:uid="{00000000-0005-0000-0000-000088030000}"/>
    <cellStyle name="Accent1 13" xfId="1453" xr:uid="{00000000-0005-0000-0000-000089030000}"/>
    <cellStyle name="Accent1 130" xfId="1454" xr:uid="{00000000-0005-0000-0000-00008A030000}"/>
    <cellStyle name="Accent1 131" xfId="1455" xr:uid="{00000000-0005-0000-0000-00008B030000}"/>
    <cellStyle name="Accent1 132" xfId="1456" xr:uid="{00000000-0005-0000-0000-00008C030000}"/>
    <cellStyle name="Accent1 133" xfId="1457" xr:uid="{00000000-0005-0000-0000-00008D030000}"/>
    <cellStyle name="Accent1 134" xfId="1458" xr:uid="{00000000-0005-0000-0000-00008E030000}"/>
    <cellStyle name="Accent1 135" xfId="1459" xr:uid="{00000000-0005-0000-0000-00008F030000}"/>
    <cellStyle name="Accent1 136" xfId="1460" xr:uid="{00000000-0005-0000-0000-000090030000}"/>
    <cellStyle name="Accent1 137" xfId="1461" xr:uid="{00000000-0005-0000-0000-000091030000}"/>
    <cellStyle name="Accent1 138" xfId="1462" xr:uid="{00000000-0005-0000-0000-000092030000}"/>
    <cellStyle name="Accent1 139" xfId="1463" xr:uid="{00000000-0005-0000-0000-000093030000}"/>
    <cellStyle name="Accent1 14" xfId="1464" xr:uid="{00000000-0005-0000-0000-000094030000}"/>
    <cellStyle name="Accent1 140" xfId="1465" xr:uid="{00000000-0005-0000-0000-000095030000}"/>
    <cellStyle name="Accent1 141" xfId="1466" xr:uid="{00000000-0005-0000-0000-000096030000}"/>
    <cellStyle name="Accent1 142" xfId="1467" xr:uid="{00000000-0005-0000-0000-000097030000}"/>
    <cellStyle name="Accent1 15" xfId="1468" xr:uid="{00000000-0005-0000-0000-000098030000}"/>
    <cellStyle name="Accent1 16" xfId="1469" xr:uid="{00000000-0005-0000-0000-000099030000}"/>
    <cellStyle name="Accent1 17" xfId="1470" xr:uid="{00000000-0005-0000-0000-00009A030000}"/>
    <cellStyle name="Accent1 18" xfId="1471" xr:uid="{00000000-0005-0000-0000-00009B030000}"/>
    <cellStyle name="Accent1 19" xfId="1472" xr:uid="{00000000-0005-0000-0000-00009C030000}"/>
    <cellStyle name="Accent1 2" xfId="19" xr:uid="{00000000-0005-0000-0000-00009D030000}"/>
    <cellStyle name="Accent1 20" xfId="1473" xr:uid="{00000000-0005-0000-0000-00009E030000}"/>
    <cellStyle name="Accent1 21" xfId="1474" xr:uid="{00000000-0005-0000-0000-00009F030000}"/>
    <cellStyle name="Accent1 22" xfId="1475" xr:uid="{00000000-0005-0000-0000-0000A0030000}"/>
    <cellStyle name="Accent1 23" xfId="1476" xr:uid="{00000000-0005-0000-0000-0000A1030000}"/>
    <cellStyle name="Accent1 24" xfId="1477" xr:uid="{00000000-0005-0000-0000-0000A2030000}"/>
    <cellStyle name="Accent1 25" xfId="1478" xr:uid="{00000000-0005-0000-0000-0000A3030000}"/>
    <cellStyle name="Accent1 26" xfId="1479" xr:uid="{00000000-0005-0000-0000-0000A4030000}"/>
    <cellStyle name="Accent1 27" xfId="1480" xr:uid="{00000000-0005-0000-0000-0000A5030000}"/>
    <cellStyle name="Accent1 28" xfId="1481" xr:uid="{00000000-0005-0000-0000-0000A6030000}"/>
    <cellStyle name="Accent1 29" xfId="1482" xr:uid="{00000000-0005-0000-0000-0000A7030000}"/>
    <cellStyle name="Accent1 3" xfId="485" xr:uid="{00000000-0005-0000-0000-0000A8030000}"/>
    <cellStyle name="Accent1 30" xfId="1483" xr:uid="{00000000-0005-0000-0000-0000A9030000}"/>
    <cellStyle name="Accent1 31" xfId="1484" xr:uid="{00000000-0005-0000-0000-0000AA030000}"/>
    <cellStyle name="Accent1 32" xfId="1485" xr:uid="{00000000-0005-0000-0000-0000AB030000}"/>
    <cellStyle name="Accent1 33" xfId="1486" xr:uid="{00000000-0005-0000-0000-0000AC030000}"/>
    <cellStyle name="Accent1 34" xfId="1487" xr:uid="{00000000-0005-0000-0000-0000AD030000}"/>
    <cellStyle name="Accent1 35" xfId="1488" xr:uid="{00000000-0005-0000-0000-0000AE030000}"/>
    <cellStyle name="Accent1 36" xfId="1489" xr:uid="{00000000-0005-0000-0000-0000AF030000}"/>
    <cellStyle name="Accent1 37" xfId="1490" xr:uid="{00000000-0005-0000-0000-0000B0030000}"/>
    <cellStyle name="Accent1 38" xfId="1491" xr:uid="{00000000-0005-0000-0000-0000B1030000}"/>
    <cellStyle name="Accent1 39" xfId="1492" xr:uid="{00000000-0005-0000-0000-0000B2030000}"/>
    <cellStyle name="Accent1 4" xfId="486" xr:uid="{00000000-0005-0000-0000-0000B3030000}"/>
    <cellStyle name="Accent1 40" xfId="1493" xr:uid="{00000000-0005-0000-0000-0000B4030000}"/>
    <cellStyle name="Accent1 41" xfId="1494" xr:uid="{00000000-0005-0000-0000-0000B5030000}"/>
    <cellStyle name="Accent1 42" xfId="1495" xr:uid="{00000000-0005-0000-0000-0000B6030000}"/>
    <cellStyle name="Accent1 43" xfId="1496" xr:uid="{00000000-0005-0000-0000-0000B7030000}"/>
    <cellStyle name="Accent1 44" xfId="1497" xr:uid="{00000000-0005-0000-0000-0000B8030000}"/>
    <cellStyle name="Accent1 45" xfId="1498" xr:uid="{00000000-0005-0000-0000-0000B9030000}"/>
    <cellStyle name="Accent1 46" xfId="1499" xr:uid="{00000000-0005-0000-0000-0000BA030000}"/>
    <cellStyle name="Accent1 47" xfId="1500" xr:uid="{00000000-0005-0000-0000-0000BB030000}"/>
    <cellStyle name="Accent1 48" xfId="1501" xr:uid="{00000000-0005-0000-0000-0000BC030000}"/>
    <cellStyle name="Accent1 49" xfId="1502" xr:uid="{00000000-0005-0000-0000-0000BD030000}"/>
    <cellStyle name="Accent1 5" xfId="487" xr:uid="{00000000-0005-0000-0000-0000BE030000}"/>
    <cellStyle name="Accent1 50" xfId="1503" xr:uid="{00000000-0005-0000-0000-0000BF030000}"/>
    <cellStyle name="Accent1 51" xfId="1504" xr:uid="{00000000-0005-0000-0000-0000C0030000}"/>
    <cellStyle name="Accent1 52" xfId="1505" xr:uid="{00000000-0005-0000-0000-0000C1030000}"/>
    <cellStyle name="Accent1 53" xfId="1506" xr:uid="{00000000-0005-0000-0000-0000C2030000}"/>
    <cellStyle name="Accent1 54" xfId="1507" xr:uid="{00000000-0005-0000-0000-0000C3030000}"/>
    <cellStyle name="Accent1 55" xfId="1508" xr:uid="{00000000-0005-0000-0000-0000C4030000}"/>
    <cellStyle name="Accent1 56" xfId="1509" xr:uid="{00000000-0005-0000-0000-0000C5030000}"/>
    <cellStyle name="Accent1 57" xfId="1510" xr:uid="{00000000-0005-0000-0000-0000C6030000}"/>
    <cellStyle name="Accent1 58" xfId="1511" xr:uid="{00000000-0005-0000-0000-0000C7030000}"/>
    <cellStyle name="Accent1 59" xfId="1512" xr:uid="{00000000-0005-0000-0000-0000C8030000}"/>
    <cellStyle name="Accent1 6" xfId="1513" xr:uid="{00000000-0005-0000-0000-0000C9030000}"/>
    <cellStyle name="Accent1 60" xfId="1514" xr:uid="{00000000-0005-0000-0000-0000CA030000}"/>
    <cellStyle name="Accent1 61" xfId="1515" xr:uid="{00000000-0005-0000-0000-0000CB030000}"/>
    <cellStyle name="Accent1 62" xfId="1516" xr:uid="{00000000-0005-0000-0000-0000CC030000}"/>
    <cellStyle name="Accent1 63" xfId="1517" xr:uid="{00000000-0005-0000-0000-0000CD030000}"/>
    <cellStyle name="Accent1 64" xfId="1518" xr:uid="{00000000-0005-0000-0000-0000CE030000}"/>
    <cellStyle name="Accent1 65" xfId="1519" xr:uid="{00000000-0005-0000-0000-0000CF030000}"/>
    <cellStyle name="Accent1 66" xfId="1520" xr:uid="{00000000-0005-0000-0000-0000D0030000}"/>
    <cellStyle name="Accent1 67" xfId="1521" xr:uid="{00000000-0005-0000-0000-0000D1030000}"/>
    <cellStyle name="Accent1 68" xfId="1522" xr:uid="{00000000-0005-0000-0000-0000D2030000}"/>
    <cellStyle name="Accent1 69" xfId="1523" xr:uid="{00000000-0005-0000-0000-0000D3030000}"/>
    <cellStyle name="Accent1 7" xfId="1524" xr:uid="{00000000-0005-0000-0000-0000D4030000}"/>
    <cellStyle name="Accent1 70" xfId="1525" xr:uid="{00000000-0005-0000-0000-0000D5030000}"/>
    <cellStyle name="Accent1 71" xfId="1526" xr:uid="{00000000-0005-0000-0000-0000D6030000}"/>
    <cellStyle name="Accent1 72" xfId="1527" xr:uid="{00000000-0005-0000-0000-0000D7030000}"/>
    <cellStyle name="Accent1 73" xfId="1528" xr:uid="{00000000-0005-0000-0000-0000D8030000}"/>
    <cellStyle name="Accent1 74" xfId="1529" xr:uid="{00000000-0005-0000-0000-0000D9030000}"/>
    <cellStyle name="Accent1 75" xfId="1530" xr:uid="{00000000-0005-0000-0000-0000DA030000}"/>
    <cellStyle name="Accent1 76" xfId="1531" xr:uid="{00000000-0005-0000-0000-0000DB030000}"/>
    <cellStyle name="Accent1 77" xfId="1532" xr:uid="{00000000-0005-0000-0000-0000DC030000}"/>
    <cellStyle name="Accent1 78" xfId="1533" xr:uid="{00000000-0005-0000-0000-0000DD030000}"/>
    <cellStyle name="Accent1 79" xfId="1534" xr:uid="{00000000-0005-0000-0000-0000DE030000}"/>
    <cellStyle name="Accent1 8" xfId="1535" xr:uid="{00000000-0005-0000-0000-0000DF030000}"/>
    <cellStyle name="Accent1 80" xfId="1536" xr:uid="{00000000-0005-0000-0000-0000E0030000}"/>
    <cellStyle name="Accent1 81" xfId="1537" xr:uid="{00000000-0005-0000-0000-0000E1030000}"/>
    <cellStyle name="Accent1 82" xfId="1538" xr:uid="{00000000-0005-0000-0000-0000E2030000}"/>
    <cellStyle name="Accent1 83" xfId="1539" xr:uid="{00000000-0005-0000-0000-0000E3030000}"/>
    <cellStyle name="Accent1 84" xfId="1540" xr:uid="{00000000-0005-0000-0000-0000E4030000}"/>
    <cellStyle name="Accent1 85" xfId="1541" xr:uid="{00000000-0005-0000-0000-0000E5030000}"/>
    <cellStyle name="Accent1 86" xfId="1542" xr:uid="{00000000-0005-0000-0000-0000E6030000}"/>
    <cellStyle name="Accent1 87" xfId="1543" xr:uid="{00000000-0005-0000-0000-0000E7030000}"/>
    <cellStyle name="Accent1 88" xfId="1544" xr:uid="{00000000-0005-0000-0000-0000E8030000}"/>
    <cellStyle name="Accent1 89" xfId="1545" xr:uid="{00000000-0005-0000-0000-0000E9030000}"/>
    <cellStyle name="Accent1 9" xfId="1546" xr:uid="{00000000-0005-0000-0000-0000EA030000}"/>
    <cellStyle name="Accent1 90" xfId="1547" xr:uid="{00000000-0005-0000-0000-0000EB030000}"/>
    <cellStyle name="Accent1 91" xfId="1548" xr:uid="{00000000-0005-0000-0000-0000EC030000}"/>
    <cellStyle name="Accent1 92" xfId="1549" xr:uid="{00000000-0005-0000-0000-0000ED030000}"/>
    <cellStyle name="Accent1 93" xfId="1550" xr:uid="{00000000-0005-0000-0000-0000EE030000}"/>
    <cellStyle name="Accent1 94" xfId="1551" xr:uid="{00000000-0005-0000-0000-0000EF030000}"/>
    <cellStyle name="Accent1 95" xfId="1552" xr:uid="{00000000-0005-0000-0000-0000F0030000}"/>
    <cellStyle name="Accent1 96" xfId="1553" xr:uid="{00000000-0005-0000-0000-0000F1030000}"/>
    <cellStyle name="Accent1 97" xfId="1554" xr:uid="{00000000-0005-0000-0000-0000F2030000}"/>
    <cellStyle name="Accent1 98" xfId="1555" xr:uid="{00000000-0005-0000-0000-0000F3030000}"/>
    <cellStyle name="Accent1 99" xfId="1556" xr:uid="{00000000-0005-0000-0000-0000F4030000}"/>
    <cellStyle name="Accent2 - 20%" xfId="1557" xr:uid="{00000000-0005-0000-0000-0000F5030000}"/>
    <cellStyle name="Accent2 - 20% 2" xfId="1558" xr:uid="{00000000-0005-0000-0000-0000F6030000}"/>
    <cellStyle name="Accent2 - 40%" xfId="1559" xr:uid="{00000000-0005-0000-0000-0000F7030000}"/>
    <cellStyle name="Accent2 - 40% 2" xfId="1560" xr:uid="{00000000-0005-0000-0000-0000F8030000}"/>
    <cellStyle name="Accent2 - 60%" xfId="1561" xr:uid="{00000000-0005-0000-0000-0000F9030000}"/>
    <cellStyle name="Accent2 - 60% 2" xfId="1562" xr:uid="{00000000-0005-0000-0000-0000FA030000}"/>
    <cellStyle name="Accent2 10" xfId="1563" xr:uid="{00000000-0005-0000-0000-0000FB030000}"/>
    <cellStyle name="Accent2 100" xfId="1564" xr:uid="{00000000-0005-0000-0000-0000FC030000}"/>
    <cellStyle name="Accent2 101" xfId="1565" xr:uid="{00000000-0005-0000-0000-0000FD030000}"/>
    <cellStyle name="Accent2 102" xfId="1566" xr:uid="{00000000-0005-0000-0000-0000FE030000}"/>
    <cellStyle name="Accent2 103" xfId="1567" xr:uid="{00000000-0005-0000-0000-0000FF030000}"/>
    <cellStyle name="Accent2 104" xfId="1568" xr:uid="{00000000-0005-0000-0000-000000040000}"/>
    <cellStyle name="Accent2 105" xfId="1569" xr:uid="{00000000-0005-0000-0000-000001040000}"/>
    <cellStyle name="Accent2 106" xfId="1570" xr:uid="{00000000-0005-0000-0000-000002040000}"/>
    <cellStyle name="Accent2 107" xfId="1571" xr:uid="{00000000-0005-0000-0000-000003040000}"/>
    <cellStyle name="Accent2 108" xfId="1572" xr:uid="{00000000-0005-0000-0000-000004040000}"/>
    <cellStyle name="Accent2 109" xfId="1573" xr:uid="{00000000-0005-0000-0000-000005040000}"/>
    <cellStyle name="Accent2 11" xfId="1574" xr:uid="{00000000-0005-0000-0000-000006040000}"/>
    <cellStyle name="Accent2 110" xfId="1575" xr:uid="{00000000-0005-0000-0000-000007040000}"/>
    <cellStyle name="Accent2 111" xfId="1576" xr:uid="{00000000-0005-0000-0000-000008040000}"/>
    <cellStyle name="Accent2 112" xfId="1577" xr:uid="{00000000-0005-0000-0000-000009040000}"/>
    <cellStyle name="Accent2 113" xfId="1578" xr:uid="{00000000-0005-0000-0000-00000A040000}"/>
    <cellStyle name="Accent2 114" xfId="1579" xr:uid="{00000000-0005-0000-0000-00000B040000}"/>
    <cellStyle name="Accent2 115" xfId="1580" xr:uid="{00000000-0005-0000-0000-00000C040000}"/>
    <cellStyle name="Accent2 116" xfId="1581" xr:uid="{00000000-0005-0000-0000-00000D040000}"/>
    <cellStyle name="Accent2 117" xfId="1582" xr:uid="{00000000-0005-0000-0000-00000E040000}"/>
    <cellStyle name="Accent2 118" xfId="1583" xr:uid="{00000000-0005-0000-0000-00000F040000}"/>
    <cellStyle name="Accent2 119" xfId="1584" xr:uid="{00000000-0005-0000-0000-000010040000}"/>
    <cellStyle name="Accent2 12" xfId="1585" xr:uid="{00000000-0005-0000-0000-000011040000}"/>
    <cellStyle name="Accent2 120" xfId="1586" xr:uid="{00000000-0005-0000-0000-000012040000}"/>
    <cellStyle name="Accent2 121" xfId="1587" xr:uid="{00000000-0005-0000-0000-000013040000}"/>
    <cellStyle name="Accent2 122" xfId="1588" xr:uid="{00000000-0005-0000-0000-000014040000}"/>
    <cellStyle name="Accent2 123" xfId="1589" xr:uid="{00000000-0005-0000-0000-000015040000}"/>
    <cellStyle name="Accent2 124" xfId="1590" xr:uid="{00000000-0005-0000-0000-000016040000}"/>
    <cellStyle name="Accent2 125" xfId="1591" xr:uid="{00000000-0005-0000-0000-000017040000}"/>
    <cellStyle name="Accent2 126" xfId="1592" xr:uid="{00000000-0005-0000-0000-000018040000}"/>
    <cellStyle name="Accent2 127" xfId="1593" xr:uid="{00000000-0005-0000-0000-000019040000}"/>
    <cellStyle name="Accent2 128" xfId="1594" xr:uid="{00000000-0005-0000-0000-00001A040000}"/>
    <cellStyle name="Accent2 129" xfId="1595" xr:uid="{00000000-0005-0000-0000-00001B040000}"/>
    <cellStyle name="Accent2 13" xfId="1596" xr:uid="{00000000-0005-0000-0000-00001C040000}"/>
    <cellStyle name="Accent2 130" xfId="1597" xr:uid="{00000000-0005-0000-0000-00001D040000}"/>
    <cellStyle name="Accent2 131" xfId="1598" xr:uid="{00000000-0005-0000-0000-00001E040000}"/>
    <cellStyle name="Accent2 132" xfId="1599" xr:uid="{00000000-0005-0000-0000-00001F040000}"/>
    <cellStyle name="Accent2 133" xfId="1600" xr:uid="{00000000-0005-0000-0000-000020040000}"/>
    <cellStyle name="Accent2 134" xfId="1601" xr:uid="{00000000-0005-0000-0000-000021040000}"/>
    <cellStyle name="Accent2 135" xfId="1602" xr:uid="{00000000-0005-0000-0000-000022040000}"/>
    <cellStyle name="Accent2 136" xfId="1603" xr:uid="{00000000-0005-0000-0000-000023040000}"/>
    <cellStyle name="Accent2 137" xfId="1604" xr:uid="{00000000-0005-0000-0000-000024040000}"/>
    <cellStyle name="Accent2 138" xfId="1605" xr:uid="{00000000-0005-0000-0000-000025040000}"/>
    <cellStyle name="Accent2 139" xfId="1606" xr:uid="{00000000-0005-0000-0000-000026040000}"/>
    <cellStyle name="Accent2 14" xfId="1607" xr:uid="{00000000-0005-0000-0000-000027040000}"/>
    <cellStyle name="Accent2 140" xfId="1608" xr:uid="{00000000-0005-0000-0000-000028040000}"/>
    <cellStyle name="Accent2 141" xfId="1609" xr:uid="{00000000-0005-0000-0000-000029040000}"/>
    <cellStyle name="Accent2 142" xfId="1610" xr:uid="{00000000-0005-0000-0000-00002A040000}"/>
    <cellStyle name="Accent2 15" xfId="1611" xr:uid="{00000000-0005-0000-0000-00002B040000}"/>
    <cellStyle name="Accent2 16" xfId="1612" xr:uid="{00000000-0005-0000-0000-00002C040000}"/>
    <cellStyle name="Accent2 17" xfId="1613" xr:uid="{00000000-0005-0000-0000-00002D040000}"/>
    <cellStyle name="Accent2 18" xfId="1614" xr:uid="{00000000-0005-0000-0000-00002E040000}"/>
    <cellStyle name="Accent2 19" xfId="1615" xr:uid="{00000000-0005-0000-0000-00002F040000}"/>
    <cellStyle name="Accent2 2" xfId="20" xr:uid="{00000000-0005-0000-0000-000030040000}"/>
    <cellStyle name="Accent2 20" xfId="1616" xr:uid="{00000000-0005-0000-0000-000031040000}"/>
    <cellStyle name="Accent2 21" xfId="1617" xr:uid="{00000000-0005-0000-0000-000032040000}"/>
    <cellStyle name="Accent2 22" xfId="1618" xr:uid="{00000000-0005-0000-0000-000033040000}"/>
    <cellStyle name="Accent2 23" xfId="1619" xr:uid="{00000000-0005-0000-0000-000034040000}"/>
    <cellStyle name="Accent2 24" xfId="1620" xr:uid="{00000000-0005-0000-0000-000035040000}"/>
    <cellStyle name="Accent2 25" xfId="1621" xr:uid="{00000000-0005-0000-0000-000036040000}"/>
    <cellStyle name="Accent2 26" xfId="1622" xr:uid="{00000000-0005-0000-0000-000037040000}"/>
    <cellStyle name="Accent2 27" xfId="1623" xr:uid="{00000000-0005-0000-0000-000038040000}"/>
    <cellStyle name="Accent2 28" xfId="1624" xr:uid="{00000000-0005-0000-0000-000039040000}"/>
    <cellStyle name="Accent2 29" xfId="1625" xr:uid="{00000000-0005-0000-0000-00003A040000}"/>
    <cellStyle name="Accent2 3" xfId="488" xr:uid="{00000000-0005-0000-0000-00003B040000}"/>
    <cellStyle name="Accent2 30" xfId="1626" xr:uid="{00000000-0005-0000-0000-00003C040000}"/>
    <cellStyle name="Accent2 31" xfId="1627" xr:uid="{00000000-0005-0000-0000-00003D040000}"/>
    <cellStyle name="Accent2 32" xfId="1628" xr:uid="{00000000-0005-0000-0000-00003E040000}"/>
    <cellStyle name="Accent2 33" xfId="1629" xr:uid="{00000000-0005-0000-0000-00003F040000}"/>
    <cellStyle name="Accent2 34" xfId="1630" xr:uid="{00000000-0005-0000-0000-000040040000}"/>
    <cellStyle name="Accent2 35" xfId="1631" xr:uid="{00000000-0005-0000-0000-000041040000}"/>
    <cellStyle name="Accent2 36" xfId="1632" xr:uid="{00000000-0005-0000-0000-000042040000}"/>
    <cellStyle name="Accent2 37" xfId="1633" xr:uid="{00000000-0005-0000-0000-000043040000}"/>
    <cellStyle name="Accent2 38" xfId="1634" xr:uid="{00000000-0005-0000-0000-000044040000}"/>
    <cellStyle name="Accent2 39" xfId="1635" xr:uid="{00000000-0005-0000-0000-000045040000}"/>
    <cellStyle name="Accent2 4" xfId="489" xr:uid="{00000000-0005-0000-0000-000046040000}"/>
    <cellStyle name="Accent2 40" xfId="1636" xr:uid="{00000000-0005-0000-0000-000047040000}"/>
    <cellStyle name="Accent2 41" xfId="1637" xr:uid="{00000000-0005-0000-0000-000048040000}"/>
    <cellStyle name="Accent2 42" xfId="1638" xr:uid="{00000000-0005-0000-0000-000049040000}"/>
    <cellStyle name="Accent2 43" xfId="1639" xr:uid="{00000000-0005-0000-0000-00004A040000}"/>
    <cellStyle name="Accent2 44" xfId="1640" xr:uid="{00000000-0005-0000-0000-00004B040000}"/>
    <cellStyle name="Accent2 45" xfId="1641" xr:uid="{00000000-0005-0000-0000-00004C040000}"/>
    <cellStyle name="Accent2 46" xfId="1642" xr:uid="{00000000-0005-0000-0000-00004D040000}"/>
    <cellStyle name="Accent2 47" xfId="1643" xr:uid="{00000000-0005-0000-0000-00004E040000}"/>
    <cellStyle name="Accent2 48" xfId="1644" xr:uid="{00000000-0005-0000-0000-00004F040000}"/>
    <cellStyle name="Accent2 49" xfId="1645" xr:uid="{00000000-0005-0000-0000-000050040000}"/>
    <cellStyle name="Accent2 5" xfId="490" xr:uid="{00000000-0005-0000-0000-000051040000}"/>
    <cellStyle name="Accent2 50" xfId="1646" xr:uid="{00000000-0005-0000-0000-000052040000}"/>
    <cellStyle name="Accent2 51" xfId="1647" xr:uid="{00000000-0005-0000-0000-000053040000}"/>
    <cellStyle name="Accent2 52" xfId="1648" xr:uid="{00000000-0005-0000-0000-000054040000}"/>
    <cellStyle name="Accent2 53" xfId="1649" xr:uid="{00000000-0005-0000-0000-000055040000}"/>
    <cellStyle name="Accent2 54" xfId="1650" xr:uid="{00000000-0005-0000-0000-000056040000}"/>
    <cellStyle name="Accent2 55" xfId="1651" xr:uid="{00000000-0005-0000-0000-000057040000}"/>
    <cellStyle name="Accent2 56" xfId="1652" xr:uid="{00000000-0005-0000-0000-000058040000}"/>
    <cellStyle name="Accent2 57" xfId="1653" xr:uid="{00000000-0005-0000-0000-000059040000}"/>
    <cellStyle name="Accent2 58" xfId="1654" xr:uid="{00000000-0005-0000-0000-00005A040000}"/>
    <cellStyle name="Accent2 59" xfId="1655" xr:uid="{00000000-0005-0000-0000-00005B040000}"/>
    <cellStyle name="Accent2 6" xfId="1656" xr:uid="{00000000-0005-0000-0000-00005C040000}"/>
    <cellStyle name="Accent2 60" xfId="1657" xr:uid="{00000000-0005-0000-0000-00005D040000}"/>
    <cellStyle name="Accent2 61" xfId="1658" xr:uid="{00000000-0005-0000-0000-00005E040000}"/>
    <cellStyle name="Accent2 62" xfId="1659" xr:uid="{00000000-0005-0000-0000-00005F040000}"/>
    <cellStyle name="Accent2 63" xfId="1660" xr:uid="{00000000-0005-0000-0000-000060040000}"/>
    <cellStyle name="Accent2 64" xfId="1661" xr:uid="{00000000-0005-0000-0000-000061040000}"/>
    <cellStyle name="Accent2 65" xfId="1662" xr:uid="{00000000-0005-0000-0000-000062040000}"/>
    <cellStyle name="Accent2 66" xfId="1663" xr:uid="{00000000-0005-0000-0000-000063040000}"/>
    <cellStyle name="Accent2 67" xfId="1664" xr:uid="{00000000-0005-0000-0000-000064040000}"/>
    <cellStyle name="Accent2 68" xfId="1665" xr:uid="{00000000-0005-0000-0000-000065040000}"/>
    <cellStyle name="Accent2 69" xfId="1666" xr:uid="{00000000-0005-0000-0000-000066040000}"/>
    <cellStyle name="Accent2 7" xfId="1667" xr:uid="{00000000-0005-0000-0000-000067040000}"/>
    <cellStyle name="Accent2 70" xfId="1668" xr:uid="{00000000-0005-0000-0000-000068040000}"/>
    <cellStyle name="Accent2 71" xfId="1669" xr:uid="{00000000-0005-0000-0000-000069040000}"/>
    <cellStyle name="Accent2 72" xfId="1670" xr:uid="{00000000-0005-0000-0000-00006A040000}"/>
    <cellStyle name="Accent2 73" xfId="1671" xr:uid="{00000000-0005-0000-0000-00006B040000}"/>
    <cellStyle name="Accent2 74" xfId="1672" xr:uid="{00000000-0005-0000-0000-00006C040000}"/>
    <cellStyle name="Accent2 75" xfId="1673" xr:uid="{00000000-0005-0000-0000-00006D040000}"/>
    <cellStyle name="Accent2 76" xfId="1674" xr:uid="{00000000-0005-0000-0000-00006E040000}"/>
    <cellStyle name="Accent2 77" xfId="1675" xr:uid="{00000000-0005-0000-0000-00006F040000}"/>
    <cellStyle name="Accent2 78" xfId="1676" xr:uid="{00000000-0005-0000-0000-000070040000}"/>
    <cellStyle name="Accent2 79" xfId="1677" xr:uid="{00000000-0005-0000-0000-000071040000}"/>
    <cellStyle name="Accent2 8" xfId="1678" xr:uid="{00000000-0005-0000-0000-000072040000}"/>
    <cellStyle name="Accent2 80" xfId="1679" xr:uid="{00000000-0005-0000-0000-000073040000}"/>
    <cellStyle name="Accent2 81" xfId="1680" xr:uid="{00000000-0005-0000-0000-000074040000}"/>
    <cellStyle name="Accent2 82" xfId="1681" xr:uid="{00000000-0005-0000-0000-000075040000}"/>
    <cellStyle name="Accent2 83" xfId="1682" xr:uid="{00000000-0005-0000-0000-000076040000}"/>
    <cellStyle name="Accent2 84" xfId="1683" xr:uid="{00000000-0005-0000-0000-000077040000}"/>
    <cellStyle name="Accent2 85" xfId="1684" xr:uid="{00000000-0005-0000-0000-000078040000}"/>
    <cellStyle name="Accent2 86" xfId="1685" xr:uid="{00000000-0005-0000-0000-000079040000}"/>
    <cellStyle name="Accent2 87" xfId="1686" xr:uid="{00000000-0005-0000-0000-00007A040000}"/>
    <cellStyle name="Accent2 88" xfId="1687" xr:uid="{00000000-0005-0000-0000-00007B040000}"/>
    <cellStyle name="Accent2 89" xfId="1688" xr:uid="{00000000-0005-0000-0000-00007C040000}"/>
    <cellStyle name="Accent2 9" xfId="1689" xr:uid="{00000000-0005-0000-0000-00007D040000}"/>
    <cellStyle name="Accent2 90" xfId="1690" xr:uid="{00000000-0005-0000-0000-00007E040000}"/>
    <cellStyle name="Accent2 91" xfId="1691" xr:uid="{00000000-0005-0000-0000-00007F040000}"/>
    <cellStyle name="Accent2 92" xfId="1692" xr:uid="{00000000-0005-0000-0000-000080040000}"/>
    <cellStyle name="Accent2 93" xfId="1693" xr:uid="{00000000-0005-0000-0000-000081040000}"/>
    <cellStyle name="Accent2 94" xfId="1694" xr:uid="{00000000-0005-0000-0000-000082040000}"/>
    <cellStyle name="Accent2 95" xfId="1695" xr:uid="{00000000-0005-0000-0000-000083040000}"/>
    <cellStyle name="Accent2 96" xfId="1696" xr:uid="{00000000-0005-0000-0000-000084040000}"/>
    <cellStyle name="Accent2 97" xfId="1697" xr:uid="{00000000-0005-0000-0000-000085040000}"/>
    <cellStyle name="Accent2 98" xfId="1698" xr:uid="{00000000-0005-0000-0000-000086040000}"/>
    <cellStyle name="Accent2 99" xfId="1699" xr:uid="{00000000-0005-0000-0000-000087040000}"/>
    <cellStyle name="Accent3 - 20%" xfId="1700" xr:uid="{00000000-0005-0000-0000-000088040000}"/>
    <cellStyle name="Accent3 - 20% 2" xfId="1701" xr:uid="{00000000-0005-0000-0000-000089040000}"/>
    <cellStyle name="Accent3 - 40%" xfId="1702" xr:uid="{00000000-0005-0000-0000-00008A040000}"/>
    <cellStyle name="Accent3 - 40% 2" xfId="1703" xr:uid="{00000000-0005-0000-0000-00008B040000}"/>
    <cellStyle name="Accent3 - 60%" xfId="1704" xr:uid="{00000000-0005-0000-0000-00008C040000}"/>
    <cellStyle name="Accent3 - 60% 2" xfId="1705" xr:uid="{00000000-0005-0000-0000-00008D040000}"/>
    <cellStyle name="Accent3 10" xfId="1706" xr:uid="{00000000-0005-0000-0000-00008E040000}"/>
    <cellStyle name="Accent3 100" xfId="1707" xr:uid="{00000000-0005-0000-0000-00008F040000}"/>
    <cellStyle name="Accent3 101" xfId="1708" xr:uid="{00000000-0005-0000-0000-000090040000}"/>
    <cellStyle name="Accent3 102" xfId="1709" xr:uid="{00000000-0005-0000-0000-000091040000}"/>
    <cellStyle name="Accent3 103" xfId="1710" xr:uid="{00000000-0005-0000-0000-000092040000}"/>
    <cellStyle name="Accent3 104" xfId="1711" xr:uid="{00000000-0005-0000-0000-000093040000}"/>
    <cellStyle name="Accent3 105" xfId="1712" xr:uid="{00000000-0005-0000-0000-000094040000}"/>
    <cellStyle name="Accent3 106" xfId="1713" xr:uid="{00000000-0005-0000-0000-000095040000}"/>
    <cellStyle name="Accent3 107" xfId="1714" xr:uid="{00000000-0005-0000-0000-000096040000}"/>
    <cellStyle name="Accent3 108" xfId="1715" xr:uid="{00000000-0005-0000-0000-000097040000}"/>
    <cellStyle name="Accent3 109" xfId="1716" xr:uid="{00000000-0005-0000-0000-000098040000}"/>
    <cellStyle name="Accent3 11" xfId="1717" xr:uid="{00000000-0005-0000-0000-000099040000}"/>
    <cellStyle name="Accent3 110" xfId="1718" xr:uid="{00000000-0005-0000-0000-00009A040000}"/>
    <cellStyle name="Accent3 111" xfId="1719" xr:uid="{00000000-0005-0000-0000-00009B040000}"/>
    <cellStyle name="Accent3 112" xfId="1720" xr:uid="{00000000-0005-0000-0000-00009C040000}"/>
    <cellStyle name="Accent3 113" xfId="1721" xr:uid="{00000000-0005-0000-0000-00009D040000}"/>
    <cellStyle name="Accent3 114" xfId="1722" xr:uid="{00000000-0005-0000-0000-00009E040000}"/>
    <cellStyle name="Accent3 115" xfId="1723" xr:uid="{00000000-0005-0000-0000-00009F040000}"/>
    <cellStyle name="Accent3 116" xfId="1724" xr:uid="{00000000-0005-0000-0000-0000A0040000}"/>
    <cellStyle name="Accent3 117" xfId="1725" xr:uid="{00000000-0005-0000-0000-0000A1040000}"/>
    <cellStyle name="Accent3 118" xfId="1726" xr:uid="{00000000-0005-0000-0000-0000A2040000}"/>
    <cellStyle name="Accent3 119" xfId="1727" xr:uid="{00000000-0005-0000-0000-0000A3040000}"/>
    <cellStyle name="Accent3 12" xfId="1728" xr:uid="{00000000-0005-0000-0000-0000A4040000}"/>
    <cellStyle name="Accent3 120" xfId="1729" xr:uid="{00000000-0005-0000-0000-0000A5040000}"/>
    <cellStyle name="Accent3 121" xfId="1730" xr:uid="{00000000-0005-0000-0000-0000A6040000}"/>
    <cellStyle name="Accent3 122" xfId="1731" xr:uid="{00000000-0005-0000-0000-0000A7040000}"/>
    <cellStyle name="Accent3 123" xfId="1732" xr:uid="{00000000-0005-0000-0000-0000A8040000}"/>
    <cellStyle name="Accent3 124" xfId="1733" xr:uid="{00000000-0005-0000-0000-0000A9040000}"/>
    <cellStyle name="Accent3 125" xfId="1734" xr:uid="{00000000-0005-0000-0000-0000AA040000}"/>
    <cellStyle name="Accent3 126" xfId="1735" xr:uid="{00000000-0005-0000-0000-0000AB040000}"/>
    <cellStyle name="Accent3 127" xfId="1736" xr:uid="{00000000-0005-0000-0000-0000AC040000}"/>
    <cellStyle name="Accent3 128" xfId="1737" xr:uid="{00000000-0005-0000-0000-0000AD040000}"/>
    <cellStyle name="Accent3 129" xfId="1738" xr:uid="{00000000-0005-0000-0000-0000AE040000}"/>
    <cellStyle name="Accent3 13" xfId="1739" xr:uid="{00000000-0005-0000-0000-0000AF040000}"/>
    <cellStyle name="Accent3 130" xfId="1740" xr:uid="{00000000-0005-0000-0000-0000B0040000}"/>
    <cellStyle name="Accent3 131" xfId="1741" xr:uid="{00000000-0005-0000-0000-0000B1040000}"/>
    <cellStyle name="Accent3 132" xfId="1742" xr:uid="{00000000-0005-0000-0000-0000B2040000}"/>
    <cellStyle name="Accent3 133" xfId="1743" xr:uid="{00000000-0005-0000-0000-0000B3040000}"/>
    <cellStyle name="Accent3 134" xfId="1744" xr:uid="{00000000-0005-0000-0000-0000B4040000}"/>
    <cellStyle name="Accent3 135" xfId="1745" xr:uid="{00000000-0005-0000-0000-0000B5040000}"/>
    <cellStyle name="Accent3 136" xfId="1746" xr:uid="{00000000-0005-0000-0000-0000B6040000}"/>
    <cellStyle name="Accent3 137" xfId="1747" xr:uid="{00000000-0005-0000-0000-0000B7040000}"/>
    <cellStyle name="Accent3 138" xfId="1748" xr:uid="{00000000-0005-0000-0000-0000B8040000}"/>
    <cellStyle name="Accent3 139" xfId="1749" xr:uid="{00000000-0005-0000-0000-0000B9040000}"/>
    <cellStyle name="Accent3 14" xfId="1750" xr:uid="{00000000-0005-0000-0000-0000BA040000}"/>
    <cellStyle name="Accent3 140" xfId="1751" xr:uid="{00000000-0005-0000-0000-0000BB040000}"/>
    <cellStyle name="Accent3 141" xfId="1752" xr:uid="{00000000-0005-0000-0000-0000BC040000}"/>
    <cellStyle name="Accent3 142" xfId="1753" xr:uid="{00000000-0005-0000-0000-0000BD040000}"/>
    <cellStyle name="Accent3 15" xfId="1754" xr:uid="{00000000-0005-0000-0000-0000BE040000}"/>
    <cellStyle name="Accent3 16" xfId="1755" xr:uid="{00000000-0005-0000-0000-0000BF040000}"/>
    <cellStyle name="Accent3 17" xfId="1756" xr:uid="{00000000-0005-0000-0000-0000C0040000}"/>
    <cellStyle name="Accent3 18" xfId="1757" xr:uid="{00000000-0005-0000-0000-0000C1040000}"/>
    <cellStyle name="Accent3 19" xfId="1758" xr:uid="{00000000-0005-0000-0000-0000C2040000}"/>
    <cellStyle name="Accent3 2" xfId="21" xr:uid="{00000000-0005-0000-0000-0000C3040000}"/>
    <cellStyle name="Accent3 2 2" xfId="1759" xr:uid="{00000000-0005-0000-0000-0000C4040000}"/>
    <cellStyle name="Accent3 20" xfId="1760" xr:uid="{00000000-0005-0000-0000-0000C5040000}"/>
    <cellStyle name="Accent3 21" xfId="1761" xr:uid="{00000000-0005-0000-0000-0000C6040000}"/>
    <cellStyle name="Accent3 22" xfId="1762" xr:uid="{00000000-0005-0000-0000-0000C7040000}"/>
    <cellStyle name="Accent3 23" xfId="1763" xr:uid="{00000000-0005-0000-0000-0000C8040000}"/>
    <cellStyle name="Accent3 24" xfId="1764" xr:uid="{00000000-0005-0000-0000-0000C9040000}"/>
    <cellStyle name="Accent3 25" xfId="1765" xr:uid="{00000000-0005-0000-0000-0000CA040000}"/>
    <cellStyle name="Accent3 26" xfId="1766" xr:uid="{00000000-0005-0000-0000-0000CB040000}"/>
    <cellStyle name="Accent3 27" xfId="1767" xr:uid="{00000000-0005-0000-0000-0000CC040000}"/>
    <cellStyle name="Accent3 28" xfId="1768" xr:uid="{00000000-0005-0000-0000-0000CD040000}"/>
    <cellStyle name="Accent3 29" xfId="1769" xr:uid="{00000000-0005-0000-0000-0000CE040000}"/>
    <cellStyle name="Accent3 3" xfId="491" xr:uid="{00000000-0005-0000-0000-0000CF040000}"/>
    <cellStyle name="Accent3 30" xfId="1770" xr:uid="{00000000-0005-0000-0000-0000D0040000}"/>
    <cellStyle name="Accent3 31" xfId="1771" xr:uid="{00000000-0005-0000-0000-0000D1040000}"/>
    <cellStyle name="Accent3 32" xfId="1772" xr:uid="{00000000-0005-0000-0000-0000D2040000}"/>
    <cellStyle name="Accent3 33" xfId="1773" xr:uid="{00000000-0005-0000-0000-0000D3040000}"/>
    <cellStyle name="Accent3 34" xfId="1774" xr:uid="{00000000-0005-0000-0000-0000D4040000}"/>
    <cellStyle name="Accent3 35" xfId="1775" xr:uid="{00000000-0005-0000-0000-0000D5040000}"/>
    <cellStyle name="Accent3 36" xfId="1776" xr:uid="{00000000-0005-0000-0000-0000D6040000}"/>
    <cellStyle name="Accent3 37" xfId="1777" xr:uid="{00000000-0005-0000-0000-0000D7040000}"/>
    <cellStyle name="Accent3 38" xfId="1778" xr:uid="{00000000-0005-0000-0000-0000D8040000}"/>
    <cellStyle name="Accent3 39" xfId="1779" xr:uid="{00000000-0005-0000-0000-0000D9040000}"/>
    <cellStyle name="Accent3 4" xfId="492" xr:uid="{00000000-0005-0000-0000-0000DA040000}"/>
    <cellStyle name="Accent3 40" xfId="1780" xr:uid="{00000000-0005-0000-0000-0000DB040000}"/>
    <cellStyle name="Accent3 41" xfId="1781" xr:uid="{00000000-0005-0000-0000-0000DC040000}"/>
    <cellStyle name="Accent3 42" xfId="1782" xr:uid="{00000000-0005-0000-0000-0000DD040000}"/>
    <cellStyle name="Accent3 43" xfId="1783" xr:uid="{00000000-0005-0000-0000-0000DE040000}"/>
    <cellStyle name="Accent3 44" xfId="1784" xr:uid="{00000000-0005-0000-0000-0000DF040000}"/>
    <cellStyle name="Accent3 45" xfId="1785" xr:uid="{00000000-0005-0000-0000-0000E0040000}"/>
    <cellStyle name="Accent3 46" xfId="1786" xr:uid="{00000000-0005-0000-0000-0000E1040000}"/>
    <cellStyle name="Accent3 47" xfId="1787" xr:uid="{00000000-0005-0000-0000-0000E2040000}"/>
    <cellStyle name="Accent3 48" xfId="1788" xr:uid="{00000000-0005-0000-0000-0000E3040000}"/>
    <cellStyle name="Accent3 49" xfId="1789" xr:uid="{00000000-0005-0000-0000-0000E4040000}"/>
    <cellStyle name="Accent3 5" xfId="493" xr:uid="{00000000-0005-0000-0000-0000E5040000}"/>
    <cellStyle name="Accent3 50" xfId="1790" xr:uid="{00000000-0005-0000-0000-0000E6040000}"/>
    <cellStyle name="Accent3 51" xfId="1791" xr:uid="{00000000-0005-0000-0000-0000E7040000}"/>
    <cellStyle name="Accent3 52" xfId="1792" xr:uid="{00000000-0005-0000-0000-0000E8040000}"/>
    <cellStyle name="Accent3 53" xfId="1793" xr:uid="{00000000-0005-0000-0000-0000E9040000}"/>
    <cellStyle name="Accent3 54" xfId="1794" xr:uid="{00000000-0005-0000-0000-0000EA040000}"/>
    <cellStyle name="Accent3 55" xfId="1795" xr:uid="{00000000-0005-0000-0000-0000EB040000}"/>
    <cellStyle name="Accent3 56" xfId="1796" xr:uid="{00000000-0005-0000-0000-0000EC040000}"/>
    <cellStyle name="Accent3 57" xfId="1797" xr:uid="{00000000-0005-0000-0000-0000ED040000}"/>
    <cellStyle name="Accent3 58" xfId="1798" xr:uid="{00000000-0005-0000-0000-0000EE040000}"/>
    <cellStyle name="Accent3 59" xfId="1799" xr:uid="{00000000-0005-0000-0000-0000EF040000}"/>
    <cellStyle name="Accent3 6" xfId="1800" xr:uid="{00000000-0005-0000-0000-0000F0040000}"/>
    <cellStyle name="Accent3 60" xfId="1801" xr:uid="{00000000-0005-0000-0000-0000F1040000}"/>
    <cellStyle name="Accent3 61" xfId="1802" xr:uid="{00000000-0005-0000-0000-0000F2040000}"/>
    <cellStyle name="Accent3 62" xfId="1803" xr:uid="{00000000-0005-0000-0000-0000F3040000}"/>
    <cellStyle name="Accent3 63" xfId="1804" xr:uid="{00000000-0005-0000-0000-0000F4040000}"/>
    <cellStyle name="Accent3 64" xfId="1805" xr:uid="{00000000-0005-0000-0000-0000F5040000}"/>
    <cellStyle name="Accent3 65" xfId="1806" xr:uid="{00000000-0005-0000-0000-0000F6040000}"/>
    <cellStyle name="Accent3 66" xfId="1807" xr:uid="{00000000-0005-0000-0000-0000F7040000}"/>
    <cellStyle name="Accent3 67" xfId="1808" xr:uid="{00000000-0005-0000-0000-0000F8040000}"/>
    <cellStyle name="Accent3 68" xfId="1809" xr:uid="{00000000-0005-0000-0000-0000F9040000}"/>
    <cellStyle name="Accent3 69" xfId="1810" xr:uid="{00000000-0005-0000-0000-0000FA040000}"/>
    <cellStyle name="Accent3 7" xfId="1811" xr:uid="{00000000-0005-0000-0000-0000FB040000}"/>
    <cellStyle name="Accent3 70" xfId="1812" xr:uid="{00000000-0005-0000-0000-0000FC040000}"/>
    <cellStyle name="Accent3 71" xfId="1813" xr:uid="{00000000-0005-0000-0000-0000FD040000}"/>
    <cellStyle name="Accent3 72" xfId="1814" xr:uid="{00000000-0005-0000-0000-0000FE040000}"/>
    <cellStyle name="Accent3 73" xfId="1815" xr:uid="{00000000-0005-0000-0000-0000FF040000}"/>
    <cellStyle name="Accent3 74" xfId="1816" xr:uid="{00000000-0005-0000-0000-000000050000}"/>
    <cellStyle name="Accent3 75" xfId="1817" xr:uid="{00000000-0005-0000-0000-000001050000}"/>
    <cellStyle name="Accent3 76" xfId="1818" xr:uid="{00000000-0005-0000-0000-000002050000}"/>
    <cellStyle name="Accent3 77" xfId="1819" xr:uid="{00000000-0005-0000-0000-000003050000}"/>
    <cellStyle name="Accent3 78" xfId="1820" xr:uid="{00000000-0005-0000-0000-000004050000}"/>
    <cellStyle name="Accent3 79" xfId="1821" xr:uid="{00000000-0005-0000-0000-000005050000}"/>
    <cellStyle name="Accent3 8" xfId="1822" xr:uid="{00000000-0005-0000-0000-000006050000}"/>
    <cellStyle name="Accent3 80" xfId="1823" xr:uid="{00000000-0005-0000-0000-000007050000}"/>
    <cellStyle name="Accent3 81" xfId="1824" xr:uid="{00000000-0005-0000-0000-000008050000}"/>
    <cellStyle name="Accent3 82" xfId="1825" xr:uid="{00000000-0005-0000-0000-000009050000}"/>
    <cellStyle name="Accent3 83" xfId="1826" xr:uid="{00000000-0005-0000-0000-00000A050000}"/>
    <cellStyle name="Accent3 84" xfId="1827" xr:uid="{00000000-0005-0000-0000-00000B050000}"/>
    <cellStyle name="Accent3 85" xfId="1828" xr:uid="{00000000-0005-0000-0000-00000C050000}"/>
    <cellStyle name="Accent3 86" xfId="1829" xr:uid="{00000000-0005-0000-0000-00000D050000}"/>
    <cellStyle name="Accent3 87" xfId="1830" xr:uid="{00000000-0005-0000-0000-00000E050000}"/>
    <cellStyle name="Accent3 88" xfId="1831" xr:uid="{00000000-0005-0000-0000-00000F050000}"/>
    <cellStyle name="Accent3 89" xfId="1832" xr:uid="{00000000-0005-0000-0000-000010050000}"/>
    <cellStyle name="Accent3 9" xfId="1833" xr:uid="{00000000-0005-0000-0000-000011050000}"/>
    <cellStyle name="Accent3 90" xfId="1834" xr:uid="{00000000-0005-0000-0000-000012050000}"/>
    <cellStyle name="Accent3 91" xfId="1835" xr:uid="{00000000-0005-0000-0000-000013050000}"/>
    <cellStyle name="Accent3 92" xfId="1836" xr:uid="{00000000-0005-0000-0000-000014050000}"/>
    <cellStyle name="Accent3 93" xfId="1837" xr:uid="{00000000-0005-0000-0000-000015050000}"/>
    <cellStyle name="Accent3 94" xfId="1838" xr:uid="{00000000-0005-0000-0000-000016050000}"/>
    <cellStyle name="Accent3 95" xfId="1839" xr:uid="{00000000-0005-0000-0000-000017050000}"/>
    <cellStyle name="Accent3 96" xfId="1840" xr:uid="{00000000-0005-0000-0000-000018050000}"/>
    <cellStyle name="Accent3 97" xfId="1841" xr:uid="{00000000-0005-0000-0000-000019050000}"/>
    <cellStyle name="Accent3 98" xfId="1842" xr:uid="{00000000-0005-0000-0000-00001A050000}"/>
    <cellStyle name="Accent3 99" xfId="1843" xr:uid="{00000000-0005-0000-0000-00001B050000}"/>
    <cellStyle name="Accent4 - 20%" xfId="1844" xr:uid="{00000000-0005-0000-0000-00001C050000}"/>
    <cellStyle name="Accent4 - 20% 2" xfId="1845" xr:uid="{00000000-0005-0000-0000-00001D050000}"/>
    <cellStyle name="Accent4 - 40%" xfId="1846" xr:uid="{00000000-0005-0000-0000-00001E050000}"/>
    <cellStyle name="Accent4 - 40% 2" xfId="1847" xr:uid="{00000000-0005-0000-0000-00001F050000}"/>
    <cellStyle name="Accent4 - 60%" xfId="1848" xr:uid="{00000000-0005-0000-0000-000020050000}"/>
    <cellStyle name="Accent4 - 60% 2" xfId="1849" xr:uid="{00000000-0005-0000-0000-000021050000}"/>
    <cellStyle name="Accent4 10" xfId="1850" xr:uid="{00000000-0005-0000-0000-000022050000}"/>
    <cellStyle name="Accent4 100" xfId="1851" xr:uid="{00000000-0005-0000-0000-000023050000}"/>
    <cellStyle name="Accent4 101" xfId="1852" xr:uid="{00000000-0005-0000-0000-000024050000}"/>
    <cellStyle name="Accent4 102" xfId="1853" xr:uid="{00000000-0005-0000-0000-000025050000}"/>
    <cellStyle name="Accent4 103" xfId="1854" xr:uid="{00000000-0005-0000-0000-000026050000}"/>
    <cellStyle name="Accent4 104" xfId="1855" xr:uid="{00000000-0005-0000-0000-000027050000}"/>
    <cellStyle name="Accent4 105" xfId="1856" xr:uid="{00000000-0005-0000-0000-000028050000}"/>
    <cellStyle name="Accent4 106" xfId="1857" xr:uid="{00000000-0005-0000-0000-000029050000}"/>
    <cellStyle name="Accent4 107" xfId="1858" xr:uid="{00000000-0005-0000-0000-00002A050000}"/>
    <cellStyle name="Accent4 108" xfId="1859" xr:uid="{00000000-0005-0000-0000-00002B050000}"/>
    <cellStyle name="Accent4 109" xfId="1860" xr:uid="{00000000-0005-0000-0000-00002C050000}"/>
    <cellStyle name="Accent4 11" xfId="1861" xr:uid="{00000000-0005-0000-0000-00002D050000}"/>
    <cellStyle name="Accent4 110" xfId="1862" xr:uid="{00000000-0005-0000-0000-00002E050000}"/>
    <cellStyle name="Accent4 111" xfId="1863" xr:uid="{00000000-0005-0000-0000-00002F050000}"/>
    <cellStyle name="Accent4 112" xfId="1864" xr:uid="{00000000-0005-0000-0000-000030050000}"/>
    <cellStyle name="Accent4 113" xfId="1865" xr:uid="{00000000-0005-0000-0000-000031050000}"/>
    <cellStyle name="Accent4 114" xfId="1866" xr:uid="{00000000-0005-0000-0000-000032050000}"/>
    <cellStyle name="Accent4 115" xfId="1867" xr:uid="{00000000-0005-0000-0000-000033050000}"/>
    <cellStyle name="Accent4 116" xfId="1868" xr:uid="{00000000-0005-0000-0000-000034050000}"/>
    <cellStyle name="Accent4 117" xfId="1869" xr:uid="{00000000-0005-0000-0000-000035050000}"/>
    <cellStyle name="Accent4 118" xfId="1870" xr:uid="{00000000-0005-0000-0000-000036050000}"/>
    <cellStyle name="Accent4 119" xfId="1871" xr:uid="{00000000-0005-0000-0000-000037050000}"/>
    <cellStyle name="Accent4 12" xfId="1872" xr:uid="{00000000-0005-0000-0000-000038050000}"/>
    <cellStyle name="Accent4 120" xfId="1873" xr:uid="{00000000-0005-0000-0000-000039050000}"/>
    <cellStyle name="Accent4 121" xfId="1874" xr:uid="{00000000-0005-0000-0000-00003A050000}"/>
    <cellStyle name="Accent4 122" xfId="1875" xr:uid="{00000000-0005-0000-0000-00003B050000}"/>
    <cellStyle name="Accent4 123" xfId="1876" xr:uid="{00000000-0005-0000-0000-00003C050000}"/>
    <cellStyle name="Accent4 124" xfId="1877" xr:uid="{00000000-0005-0000-0000-00003D050000}"/>
    <cellStyle name="Accent4 125" xfId="1878" xr:uid="{00000000-0005-0000-0000-00003E050000}"/>
    <cellStyle name="Accent4 126" xfId="1879" xr:uid="{00000000-0005-0000-0000-00003F050000}"/>
    <cellStyle name="Accent4 127" xfId="1880" xr:uid="{00000000-0005-0000-0000-000040050000}"/>
    <cellStyle name="Accent4 128" xfId="1881" xr:uid="{00000000-0005-0000-0000-000041050000}"/>
    <cellStyle name="Accent4 129" xfId="1882" xr:uid="{00000000-0005-0000-0000-000042050000}"/>
    <cellStyle name="Accent4 13" xfId="1883" xr:uid="{00000000-0005-0000-0000-000043050000}"/>
    <cellStyle name="Accent4 130" xfId="1884" xr:uid="{00000000-0005-0000-0000-000044050000}"/>
    <cellStyle name="Accent4 131" xfId="1885" xr:uid="{00000000-0005-0000-0000-000045050000}"/>
    <cellStyle name="Accent4 132" xfId="1886" xr:uid="{00000000-0005-0000-0000-000046050000}"/>
    <cellStyle name="Accent4 133" xfId="1887" xr:uid="{00000000-0005-0000-0000-000047050000}"/>
    <cellStyle name="Accent4 134" xfId="1888" xr:uid="{00000000-0005-0000-0000-000048050000}"/>
    <cellStyle name="Accent4 135" xfId="1889" xr:uid="{00000000-0005-0000-0000-000049050000}"/>
    <cellStyle name="Accent4 136" xfId="1890" xr:uid="{00000000-0005-0000-0000-00004A050000}"/>
    <cellStyle name="Accent4 137" xfId="1891" xr:uid="{00000000-0005-0000-0000-00004B050000}"/>
    <cellStyle name="Accent4 138" xfId="1892" xr:uid="{00000000-0005-0000-0000-00004C050000}"/>
    <cellStyle name="Accent4 139" xfId="1893" xr:uid="{00000000-0005-0000-0000-00004D050000}"/>
    <cellStyle name="Accent4 14" xfId="1894" xr:uid="{00000000-0005-0000-0000-00004E050000}"/>
    <cellStyle name="Accent4 140" xfId="1895" xr:uid="{00000000-0005-0000-0000-00004F050000}"/>
    <cellStyle name="Accent4 141" xfId="1896" xr:uid="{00000000-0005-0000-0000-000050050000}"/>
    <cellStyle name="Accent4 142" xfId="1897" xr:uid="{00000000-0005-0000-0000-000051050000}"/>
    <cellStyle name="Accent4 15" xfId="1898" xr:uid="{00000000-0005-0000-0000-000052050000}"/>
    <cellStyle name="Accent4 16" xfId="1899" xr:uid="{00000000-0005-0000-0000-000053050000}"/>
    <cellStyle name="Accent4 17" xfId="1900" xr:uid="{00000000-0005-0000-0000-000054050000}"/>
    <cellStyle name="Accent4 18" xfId="1901" xr:uid="{00000000-0005-0000-0000-000055050000}"/>
    <cellStyle name="Accent4 19" xfId="1902" xr:uid="{00000000-0005-0000-0000-000056050000}"/>
    <cellStyle name="Accent4 2" xfId="22" xr:uid="{00000000-0005-0000-0000-000057050000}"/>
    <cellStyle name="Accent4 20" xfId="1903" xr:uid="{00000000-0005-0000-0000-000058050000}"/>
    <cellStyle name="Accent4 21" xfId="1904" xr:uid="{00000000-0005-0000-0000-000059050000}"/>
    <cellStyle name="Accent4 22" xfId="1905" xr:uid="{00000000-0005-0000-0000-00005A050000}"/>
    <cellStyle name="Accent4 23" xfId="1906" xr:uid="{00000000-0005-0000-0000-00005B050000}"/>
    <cellStyle name="Accent4 24" xfId="1907" xr:uid="{00000000-0005-0000-0000-00005C050000}"/>
    <cellStyle name="Accent4 25" xfId="1908" xr:uid="{00000000-0005-0000-0000-00005D050000}"/>
    <cellStyle name="Accent4 26" xfId="1909" xr:uid="{00000000-0005-0000-0000-00005E050000}"/>
    <cellStyle name="Accent4 27" xfId="1910" xr:uid="{00000000-0005-0000-0000-00005F050000}"/>
    <cellStyle name="Accent4 28" xfId="1911" xr:uid="{00000000-0005-0000-0000-000060050000}"/>
    <cellStyle name="Accent4 29" xfId="1912" xr:uid="{00000000-0005-0000-0000-000061050000}"/>
    <cellStyle name="Accent4 3" xfId="494" xr:uid="{00000000-0005-0000-0000-000062050000}"/>
    <cellStyle name="Accent4 30" xfId="1913" xr:uid="{00000000-0005-0000-0000-000063050000}"/>
    <cellStyle name="Accent4 31" xfId="1914" xr:uid="{00000000-0005-0000-0000-000064050000}"/>
    <cellStyle name="Accent4 32" xfId="1915" xr:uid="{00000000-0005-0000-0000-000065050000}"/>
    <cellStyle name="Accent4 33" xfId="1916" xr:uid="{00000000-0005-0000-0000-000066050000}"/>
    <cellStyle name="Accent4 34" xfId="1917" xr:uid="{00000000-0005-0000-0000-000067050000}"/>
    <cellStyle name="Accent4 35" xfId="1918" xr:uid="{00000000-0005-0000-0000-000068050000}"/>
    <cellStyle name="Accent4 36" xfId="1919" xr:uid="{00000000-0005-0000-0000-000069050000}"/>
    <cellStyle name="Accent4 37" xfId="1920" xr:uid="{00000000-0005-0000-0000-00006A050000}"/>
    <cellStyle name="Accent4 38" xfId="1921" xr:uid="{00000000-0005-0000-0000-00006B050000}"/>
    <cellStyle name="Accent4 39" xfId="1922" xr:uid="{00000000-0005-0000-0000-00006C050000}"/>
    <cellStyle name="Accent4 4" xfId="495" xr:uid="{00000000-0005-0000-0000-00006D050000}"/>
    <cellStyle name="Accent4 40" xfId="1923" xr:uid="{00000000-0005-0000-0000-00006E050000}"/>
    <cellStyle name="Accent4 41" xfId="1924" xr:uid="{00000000-0005-0000-0000-00006F050000}"/>
    <cellStyle name="Accent4 42" xfId="1925" xr:uid="{00000000-0005-0000-0000-000070050000}"/>
    <cellStyle name="Accent4 43" xfId="1926" xr:uid="{00000000-0005-0000-0000-000071050000}"/>
    <cellStyle name="Accent4 44" xfId="1927" xr:uid="{00000000-0005-0000-0000-000072050000}"/>
    <cellStyle name="Accent4 45" xfId="1928" xr:uid="{00000000-0005-0000-0000-000073050000}"/>
    <cellStyle name="Accent4 46" xfId="1929" xr:uid="{00000000-0005-0000-0000-000074050000}"/>
    <cellStyle name="Accent4 47" xfId="1930" xr:uid="{00000000-0005-0000-0000-000075050000}"/>
    <cellStyle name="Accent4 48" xfId="1931" xr:uid="{00000000-0005-0000-0000-000076050000}"/>
    <cellStyle name="Accent4 49" xfId="1932" xr:uid="{00000000-0005-0000-0000-000077050000}"/>
    <cellStyle name="Accent4 5" xfId="496" xr:uid="{00000000-0005-0000-0000-000078050000}"/>
    <cellStyle name="Accent4 50" xfId="1933" xr:uid="{00000000-0005-0000-0000-000079050000}"/>
    <cellStyle name="Accent4 51" xfId="1934" xr:uid="{00000000-0005-0000-0000-00007A050000}"/>
    <cellStyle name="Accent4 52" xfId="1935" xr:uid="{00000000-0005-0000-0000-00007B050000}"/>
    <cellStyle name="Accent4 53" xfId="1936" xr:uid="{00000000-0005-0000-0000-00007C050000}"/>
    <cellStyle name="Accent4 54" xfId="1937" xr:uid="{00000000-0005-0000-0000-00007D050000}"/>
    <cellStyle name="Accent4 55" xfId="1938" xr:uid="{00000000-0005-0000-0000-00007E050000}"/>
    <cellStyle name="Accent4 56" xfId="1939" xr:uid="{00000000-0005-0000-0000-00007F050000}"/>
    <cellStyle name="Accent4 57" xfId="1940" xr:uid="{00000000-0005-0000-0000-000080050000}"/>
    <cellStyle name="Accent4 58" xfId="1941" xr:uid="{00000000-0005-0000-0000-000081050000}"/>
    <cellStyle name="Accent4 59" xfId="1942" xr:uid="{00000000-0005-0000-0000-000082050000}"/>
    <cellStyle name="Accent4 6" xfId="1943" xr:uid="{00000000-0005-0000-0000-000083050000}"/>
    <cellStyle name="Accent4 60" xfId="1944" xr:uid="{00000000-0005-0000-0000-000084050000}"/>
    <cellStyle name="Accent4 61" xfId="1945" xr:uid="{00000000-0005-0000-0000-000085050000}"/>
    <cellStyle name="Accent4 62" xfId="1946" xr:uid="{00000000-0005-0000-0000-000086050000}"/>
    <cellStyle name="Accent4 63" xfId="1947" xr:uid="{00000000-0005-0000-0000-000087050000}"/>
    <cellStyle name="Accent4 64" xfId="1948" xr:uid="{00000000-0005-0000-0000-000088050000}"/>
    <cellStyle name="Accent4 65" xfId="1949" xr:uid="{00000000-0005-0000-0000-000089050000}"/>
    <cellStyle name="Accent4 66" xfId="1950" xr:uid="{00000000-0005-0000-0000-00008A050000}"/>
    <cellStyle name="Accent4 67" xfId="1951" xr:uid="{00000000-0005-0000-0000-00008B050000}"/>
    <cellStyle name="Accent4 68" xfId="1952" xr:uid="{00000000-0005-0000-0000-00008C050000}"/>
    <cellStyle name="Accent4 69" xfId="1953" xr:uid="{00000000-0005-0000-0000-00008D050000}"/>
    <cellStyle name="Accent4 7" xfId="1954" xr:uid="{00000000-0005-0000-0000-00008E050000}"/>
    <cellStyle name="Accent4 70" xfId="1955" xr:uid="{00000000-0005-0000-0000-00008F050000}"/>
    <cellStyle name="Accent4 71" xfId="1956" xr:uid="{00000000-0005-0000-0000-000090050000}"/>
    <cellStyle name="Accent4 72" xfId="1957" xr:uid="{00000000-0005-0000-0000-000091050000}"/>
    <cellStyle name="Accent4 73" xfId="1958" xr:uid="{00000000-0005-0000-0000-000092050000}"/>
    <cellStyle name="Accent4 74" xfId="1959" xr:uid="{00000000-0005-0000-0000-000093050000}"/>
    <cellStyle name="Accent4 75" xfId="1960" xr:uid="{00000000-0005-0000-0000-000094050000}"/>
    <cellStyle name="Accent4 76" xfId="1961" xr:uid="{00000000-0005-0000-0000-000095050000}"/>
    <cellStyle name="Accent4 77" xfId="1962" xr:uid="{00000000-0005-0000-0000-000096050000}"/>
    <cellStyle name="Accent4 78" xfId="1963" xr:uid="{00000000-0005-0000-0000-000097050000}"/>
    <cellStyle name="Accent4 79" xfId="1964" xr:uid="{00000000-0005-0000-0000-000098050000}"/>
    <cellStyle name="Accent4 8" xfId="1965" xr:uid="{00000000-0005-0000-0000-000099050000}"/>
    <cellStyle name="Accent4 80" xfId="1966" xr:uid="{00000000-0005-0000-0000-00009A050000}"/>
    <cellStyle name="Accent4 81" xfId="1967" xr:uid="{00000000-0005-0000-0000-00009B050000}"/>
    <cellStyle name="Accent4 82" xfId="1968" xr:uid="{00000000-0005-0000-0000-00009C050000}"/>
    <cellStyle name="Accent4 83" xfId="1969" xr:uid="{00000000-0005-0000-0000-00009D050000}"/>
    <cellStyle name="Accent4 84" xfId="1970" xr:uid="{00000000-0005-0000-0000-00009E050000}"/>
    <cellStyle name="Accent4 85" xfId="1971" xr:uid="{00000000-0005-0000-0000-00009F050000}"/>
    <cellStyle name="Accent4 86" xfId="1972" xr:uid="{00000000-0005-0000-0000-0000A0050000}"/>
    <cellStyle name="Accent4 87" xfId="1973" xr:uid="{00000000-0005-0000-0000-0000A1050000}"/>
    <cellStyle name="Accent4 88" xfId="1974" xr:uid="{00000000-0005-0000-0000-0000A2050000}"/>
    <cellStyle name="Accent4 89" xfId="1975" xr:uid="{00000000-0005-0000-0000-0000A3050000}"/>
    <cellStyle name="Accent4 9" xfId="1976" xr:uid="{00000000-0005-0000-0000-0000A4050000}"/>
    <cellStyle name="Accent4 90" xfId="1977" xr:uid="{00000000-0005-0000-0000-0000A5050000}"/>
    <cellStyle name="Accent4 91" xfId="1978" xr:uid="{00000000-0005-0000-0000-0000A6050000}"/>
    <cellStyle name="Accent4 92" xfId="1979" xr:uid="{00000000-0005-0000-0000-0000A7050000}"/>
    <cellStyle name="Accent4 93" xfId="1980" xr:uid="{00000000-0005-0000-0000-0000A8050000}"/>
    <cellStyle name="Accent4 94" xfId="1981" xr:uid="{00000000-0005-0000-0000-0000A9050000}"/>
    <cellStyle name="Accent4 95" xfId="1982" xr:uid="{00000000-0005-0000-0000-0000AA050000}"/>
    <cellStyle name="Accent4 96" xfId="1983" xr:uid="{00000000-0005-0000-0000-0000AB050000}"/>
    <cellStyle name="Accent4 97" xfId="1984" xr:uid="{00000000-0005-0000-0000-0000AC050000}"/>
    <cellStyle name="Accent4 98" xfId="1985" xr:uid="{00000000-0005-0000-0000-0000AD050000}"/>
    <cellStyle name="Accent4 99" xfId="1986" xr:uid="{00000000-0005-0000-0000-0000AE050000}"/>
    <cellStyle name="Accent5 - 20%" xfId="1987" xr:uid="{00000000-0005-0000-0000-0000AF050000}"/>
    <cellStyle name="Accent5 - 20% 2" xfId="1988" xr:uid="{00000000-0005-0000-0000-0000B0050000}"/>
    <cellStyle name="Accent5 - 40%" xfId="1989" xr:uid="{00000000-0005-0000-0000-0000B1050000}"/>
    <cellStyle name="Accent5 - 40% 2" xfId="1990" xr:uid="{00000000-0005-0000-0000-0000B2050000}"/>
    <cellStyle name="Accent5 - 60%" xfId="1991" xr:uid="{00000000-0005-0000-0000-0000B3050000}"/>
    <cellStyle name="Accent5 - 60% 2" xfId="1992" xr:uid="{00000000-0005-0000-0000-0000B4050000}"/>
    <cellStyle name="Accent5 10" xfId="1993" xr:uid="{00000000-0005-0000-0000-0000B5050000}"/>
    <cellStyle name="Accent5 100" xfId="1994" xr:uid="{00000000-0005-0000-0000-0000B6050000}"/>
    <cellStyle name="Accent5 101" xfId="1995" xr:uid="{00000000-0005-0000-0000-0000B7050000}"/>
    <cellStyle name="Accent5 102" xfId="1996" xr:uid="{00000000-0005-0000-0000-0000B8050000}"/>
    <cellStyle name="Accent5 103" xfId="1997" xr:uid="{00000000-0005-0000-0000-0000B9050000}"/>
    <cellStyle name="Accent5 104" xfId="1998" xr:uid="{00000000-0005-0000-0000-0000BA050000}"/>
    <cellStyle name="Accent5 105" xfId="1999" xr:uid="{00000000-0005-0000-0000-0000BB050000}"/>
    <cellStyle name="Accent5 106" xfId="2000" xr:uid="{00000000-0005-0000-0000-0000BC050000}"/>
    <cellStyle name="Accent5 107" xfId="2001" xr:uid="{00000000-0005-0000-0000-0000BD050000}"/>
    <cellStyle name="Accent5 108" xfId="2002" xr:uid="{00000000-0005-0000-0000-0000BE050000}"/>
    <cellStyle name="Accent5 109" xfId="2003" xr:uid="{00000000-0005-0000-0000-0000BF050000}"/>
    <cellStyle name="Accent5 11" xfId="2004" xr:uid="{00000000-0005-0000-0000-0000C0050000}"/>
    <cellStyle name="Accent5 110" xfId="2005" xr:uid="{00000000-0005-0000-0000-0000C1050000}"/>
    <cellStyle name="Accent5 111" xfId="2006" xr:uid="{00000000-0005-0000-0000-0000C2050000}"/>
    <cellStyle name="Accent5 112" xfId="2007" xr:uid="{00000000-0005-0000-0000-0000C3050000}"/>
    <cellStyle name="Accent5 113" xfId="2008" xr:uid="{00000000-0005-0000-0000-0000C4050000}"/>
    <cellStyle name="Accent5 114" xfId="2009" xr:uid="{00000000-0005-0000-0000-0000C5050000}"/>
    <cellStyle name="Accent5 115" xfId="2010" xr:uid="{00000000-0005-0000-0000-0000C6050000}"/>
    <cellStyle name="Accent5 116" xfId="2011" xr:uid="{00000000-0005-0000-0000-0000C7050000}"/>
    <cellStyle name="Accent5 117" xfId="2012" xr:uid="{00000000-0005-0000-0000-0000C8050000}"/>
    <cellStyle name="Accent5 118" xfId="2013" xr:uid="{00000000-0005-0000-0000-0000C9050000}"/>
    <cellStyle name="Accent5 119" xfId="2014" xr:uid="{00000000-0005-0000-0000-0000CA050000}"/>
    <cellStyle name="Accent5 12" xfId="2015" xr:uid="{00000000-0005-0000-0000-0000CB050000}"/>
    <cellStyle name="Accent5 120" xfId="2016" xr:uid="{00000000-0005-0000-0000-0000CC050000}"/>
    <cellStyle name="Accent5 121" xfId="2017" xr:uid="{00000000-0005-0000-0000-0000CD050000}"/>
    <cellStyle name="Accent5 122" xfId="2018" xr:uid="{00000000-0005-0000-0000-0000CE050000}"/>
    <cellStyle name="Accent5 123" xfId="2019" xr:uid="{00000000-0005-0000-0000-0000CF050000}"/>
    <cellStyle name="Accent5 124" xfId="2020" xr:uid="{00000000-0005-0000-0000-0000D0050000}"/>
    <cellStyle name="Accent5 125" xfId="2021" xr:uid="{00000000-0005-0000-0000-0000D1050000}"/>
    <cellStyle name="Accent5 126" xfId="2022" xr:uid="{00000000-0005-0000-0000-0000D2050000}"/>
    <cellStyle name="Accent5 127" xfId="2023" xr:uid="{00000000-0005-0000-0000-0000D3050000}"/>
    <cellStyle name="Accent5 128" xfId="2024" xr:uid="{00000000-0005-0000-0000-0000D4050000}"/>
    <cellStyle name="Accent5 129" xfId="2025" xr:uid="{00000000-0005-0000-0000-0000D5050000}"/>
    <cellStyle name="Accent5 13" xfId="2026" xr:uid="{00000000-0005-0000-0000-0000D6050000}"/>
    <cellStyle name="Accent5 130" xfId="2027" xr:uid="{00000000-0005-0000-0000-0000D7050000}"/>
    <cellStyle name="Accent5 131" xfId="2028" xr:uid="{00000000-0005-0000-0000-0000D8050000}"/>
    <cellStyle name="Accent5 132" xfId="2029" xr:uid="{00000000-0005-0000-0000-0000D9050000}"/>
    <cellStyle name="Accent5 133" xfId="2030" xr:uid="{00000000-0005-0000-0000-0000DA050000}"/>
    <cellStyle name="Accent5 134" xfId="2031" xr:uid="{00000000-0005-0000-0000-0000DB050000}"/>
    <cellStyle name="Accent5 135" xfId="2032" xr:uid="{00000000-0005-0000-0000-0000DC050000}"/>
    <cellStyle name="Accent5 136" xfId="2033" xr:uid="{00000000-0005-0000-0000-0000DD050000}"/>
    <cellStyle name="Accent5 137" xfId="2034" xr:uid="{00000000-0005-0000-0000-0000DE050000}"/>
    <cellStyle name="Accent5 138" xfId="2035" xr:uid="{00000000-0005-0000-0000-0000DF050000}"/>
    <cellStyle name="Accent5 139" xfId="2036" xr:uid="{00000000-0005-0000-0000-0000E0050000}"/>
    <cellStyle name="Accent5 14" xfId="2037" xr:uid="{00000000-0005-0000-0000-0000E1050000}"/>
    <cellStyle name="Accent5 140" xfId="2038" xr:uid="{00000000-0005-0000-0000-0000E2050000}"/>
    <cellStyle name="Accent5 141" xfId="2039" xr:uid="{00000000-0005-0000-0000-0000E3050000}"/>
    <cellStyle name="Accent5 142" xfId="2040" xr:uid="{00000000-0005-0000-0000-0000E4050000}"/>
    <cellStyle name="Accent5 15" xfId="2041" xr:uid="{00000000-0005-0000-0000-0000E5050000}"/>
    <cellStyle name="Accent5 16" xfId="2042" xr:uid="{00000000-0005-0000-0000-0000E6050000}"/>
    <cellStyle name="Accent5 17" xfId="2043" xr:uid="{00000000-0005-0000-0000-0000E7050000}"/>
    <cellStyle name="Accent5 18" xfId="2044" xr:uid="{00000000-0005-0000-0000-0000E8050000}"/>
    <cellStyle name="Accent5 19" xfId="2045" xr:uid="{00000000-0005-0000-0000-0000E9050000}"/>
    <cellStyle name="Accent5 2" xfId="23" xr:uid="{00000000-0005-0000-0000-0000EA050000}"/>
    <cellStyle name="Accent5 20" xfId="2046" xr:uid="{00000000-0005-0000-0000-0000EB050000}"/>
    <cellStyle name="Accent5 21" xfId="2047" xr:uid="{00000000-0005-0000-0000-0000EC050000}"/>
    <cellStyle name="Accent5 22" xfId="2048" xr:uid="{00000000-0005-0000-0000-0000ED050000}"/>
    <cellStyle name="Accent5 23" xfId="2049" xr:uid="{00000000-0005-0000-0000-0000EE050000}"/>
    <cellStyle name="Accent5 24" xfId="2050" xr:uid="{00000000-0005-0000-0000-0000EF050000}"/>
    <cellStyle name="Accent5 25" xfId="2051" xr:uid="{00000000-0005-0000-0000-0000F0050000}"/>
    <cellStyle name="Accent5 26" xfId="2052" xr:uid="{00000000-0005-0000-0000-0000F1050000}"/>
    <cellStyle name="Accent5 27" xfId="2053" xr:uid="{00000000-0005-0000-0000-0000F2050000}"/>
    <cellStyle name="Accent5 28" xfId="2054" xr:uid="{00000000-0005-0000-0000-0000F3050000}"/>
    <cellStyle name="Accent5 29" xfId="2055" xr:uid="{00000000-0005-0000-0000-0000F4050000}"/>
    <cellStyle name="Accent5 3" xfId="497" xr:uid="{00000000-0005-0000-0000-0000F5050000}"/>
    <cellStyle name="Accent5 30" xfId="2056" xr:uid="{00000000-0005-0000-0000-0000F6050000}"/>
    <cellStyle name="Accent5 31" xfId="2057" xr:uid="{00000000-0005-0000-0000-0000F7050000}"/>
    <cellStyle name="Accent5 32" xfId="2058" xr:uid="{00000000-0005-0000-0000-0000F8050000}"/>
    <cellStyle name="Accent5 33" xfId="2059" xr:uid="{00000000-0005-0000-0000-0000F9050000}"/>
    <cellStyle name="Accent5 34" xfId="2060" xr:uid="{00000000-0005-0000-0000-0000FA050000}"/>
    <cellStyle name="Accent5 35" xfId="2061" xr:uid="{00000000-0005-0000-0000-0000FB050000}"/>
    <cellStyle name="Accent5 36" xfId="2062" xr:uid="{00000000-0005-0000-0000-0000FC050000}"/>
    <cellStyle name="Accent5 37" xfId="2063" xr:uid="{00000000-0005-0000-0000-0000FD050000}"/>
    <cellStyle name="Accent5 38" xfId="2064" xr:uid="{00000000-0005-0000-0000-0000FE050000}"/>
    <cellStyle name="Accent5 39" xfId="2065" xr:uid="{00000000-0005-0000-0000-0000FF050000}"/>
    <cellStyle name="Accent5 4" xfId="498" xr:uid="{00000000-0005-0000-0000-000000060000}"/>
    <cellStyle name="Accent5 40" xfId="2066" xr:uid="{00000000-0005-0000-0000-000001060000}"/>
    <cellStyle name="Accent5 41" xfId="2067" xr:uid="{00000000-0005-0000-0000-000002060000}"/>
    <cellStyle name="Accent5 42" xfId="2068" xr:uid="{00000000-0005-0000-0000-000003060000}"/>
    <cellStyle name="Accent5 43" xfId="2069" xr:uid="{00000000-0005-0000-0000-000004060000}"/>
    <cellStyle name="Accent5 44" xfId="2070" xr:uid="{00000000-0005-0000-0000-000005060000}"/>
    <cellStyle name="Accent5 45" xfId="2071" xr:uid="{00000000-0005-0000-0000-000006060000}"/>
    <cellStyle name="Accent5 46" xfId="2072" xr:uid="{00000000-0005-0000-0000-000007060000}"/>
    <cellStyle name="Accent5 47" xfId="2073" xr:uid="{00000000-0005-0000-0000-000008060000}"/>
    <cellStyle name="Accent5 48" xfId="2074" xr:uid="{00000000-0005-0000-0000-000009060000}"/>
    <cellStyle name="Accent5 49" xfId="2075" xr:uid="{00000000-0005-0000-0000-00000A060000}"/>
    <cellStyle name="Accent5 5" xfId="499" xr:uid="{00000000-0005-0000-0000-00000B060000}"/>
    <cellStyle name="Accent5 50" xfId="2076" xr:uid="{00000000-0005-0000-0000-00000C060000}"/>
    <cellStyle name="Accent5 51" xfId="2077" xr:uid="{00000000-0005-0000-0000-00000D060000}"/>
    <cellStyle name="Accent5 52" xfId="2078" xr:uid="{00000000-0005-0000-0000-00000E060000}"/>
    <cellStyle name="Accent5 53" xfId="2079" xr:uid="{00000000-0005-0000-0000-00000F060000}"/>
    <cellStyle name="Accent5 54" xfId="2080" xr:uid="{00000000-0005-0000-0000-000010060000}"/>
    <cellStyle name="Accent5 55" xfId="2081" xr:uid="{00000000-0005-0000-0000-000011060000}"/>
    <cellStyle name="Accent5 56" xfId="2082" xr:uid="{00000000-0005-0000-0000-000012060000}"/>
    <cellStyle name="Accent5 57" xfId="2083" xr:uid="{00000000-0005-0000-0000-000013060000}"/>
    <cellStyle name="Accent5 58" xfId="2084" xr:uid="{00000000-0005-0000-0000-000014060000}"/>
    <cellStyle name="Accent5 59" xfId="2085" xr:uid="{00000000-0005-0000-0000-000015060000}"/>
    <cellStyle name="Accent5 6" xfId="2086" xr:uid="{00000000-0005-0000-0000-000016060000}"/>
    <cellStyle name="Accent5 60" xfId="2087" xr:uid="{00000000-0005-0000-0000-000017060000}"/>
    <cellStyle name="Accent5 61" xfId="2088" xr:uid="{00000000-0005-0000-0000-000018060000}"/>
    <cellStyle name="Accent5 62" xfId="2089" xr:uid="{00000000-0005-0000-0000-000019060000}"/>
    <cellStyle name="Accent5 63" xfId="2090" xr:uid="{00000000-0005-0000-0000-00001A060000}"/>
    <cellStyle name="Accent5 64" xfId="2091" xr:uid="{00000000-0005-0000-0000-00001B060000}"/>
    <cellStyle name="Accent5 65" xfId="2092" xr:uid="{00000000-0005-0000-0000-00001C060000}"/>
    <cellStyle name="Accent5 66" xfId="2093" xr:uid="{00000000-0005-0000-0000-00001D060000}"/>
    <cellStyle name="Accent5 67" xfId="2094" xr:uid="{00000000-0005-0000-0000-00001E060000}"/>
    <cellStyle name="Accent5 68" xfId="2095" xr:uid="{00000000-0005-0000-0000-00001F060000}"/>
    <cellStyle name="Accent5 69" xfId="2096" xr:uid="{00000000-0005-0000-0000-000020060000}"/>
    <cellStyle name="Accent5 7" xfId="2097" xr:uid="{00000000-0005-0000-0000-000021060000}"/>
    <cellStyle name="Accent5 70" xfId="2098" xr:uid="{00000000-0005-0000-0000-000022060000}"/>
    <cellStyle name="Accent5 71" xfId="2099" xr:uid="{00000000-0005-0000-0000-000023060000}"/>
    <cellStyle name="Accent5 72" xfId="2100" xr:uid="{00000000-0005-0000-0000-000024060000}"/>
    <cellStyle name="Accent5 73" xfId="2101" xr:uid="{00000000-0005-0000-0000-000025060000}"/>
    <cellStyle name="Accent5 74" xfId="2102" xr:uid="{00000000-0005-0000-0000-000026060000}"/>
    <cellStyle name="Accent5 75" xfId="2103" xr:uid="{00000000-0005-0000-0000-000027060000}"/>
    <cellStyle name="Accent5 76" xfId="2104" xr:uid="{00000000-0005-0000-0000-000028060000}"/>
    <cellStyle name="Accent5 77" xfId="2105" xr:uid="{00000000-0005-0000-0000-000029060000}"/>
    <cellStyle name="Accent5 78" xfId="2106" xr:uid="{00000000-0005-0000-0000-00002A060000}"/>
    <cellStyle name="Accent5 79" xfId="2107" xr:uid="{00000000-0005-0000-0000-00002B060000}"/>
    <cellStyle name="Accent5 8" xfId="2108" xr:uid="{00000000-0005-0000-0000-00002C060000}"/>
    <cellStyle name="Accent5 80" xfId="2109" xr:uid="{00000000-0005-0000-0000-00002D060000}"/>
    <cellStyle name="Accent5 81" xfId="2110" xr:uid="{00000000-0005-0000-0000-00002E060000}"/>
    <cellStyle name="Accent5 82" xfId="2111" xr:uid="{00000000-0005-0000-0000-00002F060000}"/>
    <cellStyle name="Accent5 83" xfId="2112" xr:uid="{00000000-0005-0000-0000-000030060000}"/>
    <cellStyle name="Accent5 84" xfId="2113" xr:uid="{00000000-0005-0000-0000-000031060000}"/>
    <cellStyle name="Accent5 85" xfId="2114" xr:uid="{00000000-0005-0000-0000-000032060000}"/>
    <cellStyle name="Accent5 86" xfId="2115" xr:uid="{00000000-0005-0000-0000-000033060000}"/>
    <cellStyle name="Accent5 87" xfId="2116" xr:uid="{00000000-0005-0000-0000-000034060000}"/>
    <cellStyle name="Accent5 88" xfId="2117" xr:uid="{00000000-0005-0000-0000-000035060000}"/>
    <cellStyle name="Accent5 89" xfId="2118" xr:uid="{00000000-0005-0000-0000-000036060000}"/>
    <cellStyle name="Accent5 9" xfId="2119" xr:uid="{00000000-0005-0000-0000-000037060000}"/>
    <cellStyle name="Accent5 90" xfId="2120" xr:uid="{00000000-0005-0000-0000-000038060000}"/>
    <cellStyle name="Accent5 91" xfId="2121" xr:uid="{00000000-0005-0000-0000-000039060000}"/>
    <cellStyle name="Accent5 92" xfId="2122" xr:uid="{00000000-0005-0000-0000-00003A060000}"/>
    <cellStyle name="Accent5 93" xfId="2123" xr:uid="{00000000-0005-0000-0000-00003B060000}"/>
    <cellStyle name="Accent5 94" xfId="2124" xr:uid="{00000000-0005-0000-0000-00003C060000}"/>
    <cellStyle name="Accent5 95" xfId="2125" xr:uid="{00000000-0005-0000-0000-00003D060000}"/>
    <cellStyle name="Accent5 96" xfId="2126" xr:uid="{00000000-0005-0000-0000-00003E060000}"/>
    <cellStyle name="Accent5 97" xfId="2127" xr:uid="{00000000-0005-0000-0000-00003F060000}"/>
    <cellStyle name="Accent5 98" xfId="2128" xr:uid="{00000000-0005-0000-0000-000040060000}"/>
    <cellStyle name="Accent5 99" xfId="2129" xr:uid="{00000000-0005-0000-0000-000041060000}"/>
    <cellStyle name="Accent6 - 20%" xfId="2130" xr:uid="{00000000-0005-0000-0000-000042060000}"/>
    <cellStyle name="Accent6 - 20% 2" xfId="2131" xr:uid="{00000000-0005-0000-0000-000043060000}"/>
    <cellStyle name="Accent6 - 40%" xfId="2132" xr:uid="{00000000-0005-0000-0000-000044060000}"/>
    <cellStyle name="Accent6 - 40% 2" xfId="2133" xr:uid="{00000000-0005-0000-0000-000045060000}"/>
    <cellStyle name="Accent6 - 60%" xfId="2134" xr:uid="{00000000-0005-0000-0000-000046060000}"/>
    <cellStyle name="Accent6 - 60% 2" xfId="2135" xr:uid="{00000000-0005-0000-0000-000047060000}"/>
    <cellStyle name="Accent6 10" xfId="2136" xr:uid="{00000000-0005-0000-0000-000048060000}"/>
    <cellStyle name="Accent6 100" xfId="2137" xr:uid="{00000000-0005-0000-0000-000049060000}"/>
    <cellStyle name="Accent6 101" xfId="2138" xr:uid="{00000000-0005-0000-0000-00004A060000}"/>
    <cellStyle name="Accent6 102" xfId="2139" xr:uid="{00000000-0005-0000-0000-00004B060000}"/>
    <cellStyle name="Accent6 103" xfId="2140" xr:uid="{00000000-0005-0000-0000-00004C060000}"/>
    <cellStyle name="Accent6 104" xfId="2141" xr:uid="{00000000-0005-0000-0000-00004D060000}"/>
    <cellStyle name="Accent6 105" xfId="2142" xr:uid="{00000000-0005-0000-0000-00004E060000}"/>
    <cellStyle name="Accent6 106" xfId="2143" xr:uid="{00000000-0005-0000-0000-00004F060000}"/>
    <cellStyle name="Accent6 107" xfId="2144" xr:uid="{00000000-0005-0000-0000-000050060000}"/>
    <cellStyle name="Accent6 108" xfId="2145" xr:uid="{00000000-0005-0000-0000-000051060000}"/>
    <cellStyle name="Accent6 109" xfId="2146" xr:uid="{00000000-0005-0000-0000-000052060000}"/>
    <cellStyle name="Accent6 11" xfId="2147" xr:uid="{00000000-0005-0000-0000-000053060000}"/>
    <cellStyle name="Accent6 110" xfId="2148" xr:uid="{00000000-0005-0000-0000-000054060000}"/>
    <cellStyle name="Accent6 111" xfId="2149" xr:uid="{00000000-0005-0000-0000-000055060000}"/>
    <cellStyle name="Accent6 112" xfId="2150" xr:uid="{00000000-0005-0000-0000-000056060000}"/>
    <cellStyle name="Accent6 113" xfId="2151" xr:uid="{00000000-0005-0000-0000-000057060000}"/>
    <cellStyle name="Accent6 114" xfId="2152" xr:uid="{00000000-0005-0000-0000-000058060000}"/>
    <cellStyle name="Accent6 115" xfId="2153" xr:uid="{00000000-0005-0000-0000-000059060000}"/>
    <cellStyle name="Accent6 116" xfId="2154" xr:uid="{00000000-0005-0000-0000-00005A060000}"/>
    <cellStyle name="Accent6 117" xfId="2155" xr:uid="{00000000-0005-0000-0000-00005B060000}"/>
    <cellStyle name="Accent6 118" xfId="2156" xr:uid="{00000000-0005-0000-0000-00005C060000}"/>
    <cellStyle name="Accent6 119" xfId="2157" xr:uid="{00000000-0005-0000-0000-00005D060000}"/>
    <cellStyle name="Accent6 12" xfId="2158" xr:uid="{00000000-0005-0000-0000-00005E060000}"/>
    <cellStyle name="Accent6 120" xfId="2159" xr:uid="{00000000-0005-0000-0000-00005F060000}"/>
    <cellStyle name="Accent6 121" xfId="2160" xr:uid="{00000000-0005-0000-0000-000060060000}"/>
    <cellStyle name="Accent6 122" xfId="2161" xr:uid="{00000000-0005-0000-0000-000061060000}"/>
    <cellStyle name="Accent6 123" xfId="2162" xr:uid="{00000000-0005-0000-0000-000062060000}"/>
    <cellStyle name="Accent6 124" xfId="2163" xr:uid="{00000000-0005-0000-0000-000063060000}"/>
    <cellStyle name="Accent6 125" xfId="2164" xr:uid="{00000000-0005-0000-0000-000064060000}"/>
    <cellStyle name="Accent6 126" xfId="2165" xr:uid="{00000000-0005-0000-0000-000065060000}"/>
    <cellStyle name="Accent6 127" xfId="2166" xr:uid="{00000000-0005-0000-0000-000066060000}"/>
    <cellStyle name="Accent6 128" xfId="2167" xr:uid="{00000000-0005-0000-0000-000067060000}"/>
    <cellStyle name="Accent6 129" xfId="2168" xr:uid="{00000000-0005-0000-0000-000068060000}"/>
    <cellStyle name="Accent6 13" xfId="2169" xr:uid="{00000000-0005-0000-0000-000069060000}"/>
    <cellStyle name="Accent6 130" xfId="2170" xr:uid="{00000000-0005-0000-0000-00006A060000}"/>
    <cellStyle name="Accent6 131" xfId="2171" xr:uid="{00000000-0005-0000-0000-00006B060000}"/>
    <cellStyle name="Accent6 132" xfId="2172" xr:uid="{00000000-0005-0000-0000-00006C060000}"/>
    <cellStyle name="Accent6 133" xfId="2173" xr:uid="{00000000-0005-0000-0000-00006D060000}"/>
    <cellStyle name="Accent6 134" xfId="2174" xr:uid="{00000000-0005-0000-0000-00006E060000}"/>
    <cellStyle name="Accent6 135" xfId="2175" xr:uid="{00000000-0005-0000-0000-00006F060000}"/>
    <cellStyle name="Accent6 136" xfId="2176" xr:uid="{00000000-0005-0000-0000-000070060000}"/>
    <cellStyle name="Accent6 137" xfId="2177" xr:uid="{00000000-0005-0000-0000-000071060000}"/>
    <cellStyle name="Accent6 138" xfId="2178" xr:uid="{00000000-0005-0000-0000-000072060000}"/>
    <cellStyle name="Accent6 139" xfId="2179" xr:uid="{00000000-0005-0000-0000-000073060000}"/>
    <cellStyle name="Accent6 14" xfId="2180" xr:uid="{00000000-0005-0000-0000-000074060000}"/>
    <cellStyle name="Accent6 140" xfId="2181" xr:uid="{00000000-0005-0000-0000-000075060000}"/>
    <cellStyle name="Accent6 141" xfId="2182" xr:uid="{00000000-0005-0000-0000-000076060000}"/>
    <cellStyle name="Accent6 142" xfId="2183" xr:uid="{00000000-0005-0000-0000-000077060000}"/>
    <cellStyle name="Accent6 15" xfId="2184" xr:uid="{00000000-0005-0000-0000-000078060000}"/>
    <cellStyle name="Accent6 16" xfId="2185" xr:uid="{00000000-0005-0000-0000-000079060000}"/>
    <cellStyle name="Accent6 17" xfId="2186" xr:uid="{00000000-0005-0000-0000-00007A060000}"/>
    <cellStyle name="Accent6 18" xfId="2187" xr:uid="{00000000-0005-0000-0000-00007B060000}"/>
    <cellStyle name="Accent6 19" xfId="2188" xr:uid="{00000000-0005-0000-0000-00007C060000}"/>
    <cellStyle name="Accent6 2" xfId="24" xr:uid="{00000000-0005-0000-0000-00007D060000}"/>
    <cellStyle name="Accent6 20" xfId="2189" xr:uid="{00000000-0005-0000-0000-00007E060000}"/>
    <cellStyle name="Accent6 21" xfId="2190" xr:uid="{00000000-0005-0000-0000-00007F060000}"/>
    <cellStyle name="Accent6 22" xfId="2191" xr:uid="{00000000-0005-0000-0000-000080060000}"/>
    <cellStyle name="Accent6 23" xfId="2192" xr:uid="{00000000-0005-0000-0000-000081060000}"/>
    <cellStyle name="Accent6 24" xfId="2193" xr:uid="{00000000-0005-0000-0000-000082060000}"/>
    <cellStyle name="Accent6 25" xfId="2194" xr:uid="{00000000-0005-0000-0000-000083060000}"/>
    <cellStyle name="Accent6 26" xfId="2195" xr:uid="{00000000-0005-0000-0000-000084060000}"/>
    <cellStyle name="Accent6 27" xfId="2196" xr:uid="{00000000-0005-0000-0000-000085060000}"/>
    <cellStyle name="Accent6 28" xfId="2197" xr:uid="{00000000-0005-0000-0000-000086060000}"/>
    <cellStyle name="Accent6 29" xfId="2198" xr:uid="{00000000-0005-0000-0000-000087060000}"/>
    <cellStyle name="Accent6 3" xfId="500" xr:uid="{00000000-0005-0000-0000-000088060000}"/>
    <cellStyle name="Accent6 30" xfId="2199" xr:uid="{00000000-0005-0000-0000-000089060000}"/>
    <cellStyle name="Accent6 31" xfId="2200" xr:uid="{00000000-0005-0000-0000-00008A060000}"/>
    <cellStyle name="Accent6 32" xfId="2201" xr:uid="{00000000-0005-0000-0000-00008B060000}"/>
    <cellStyle name="Accent6 33" xfId="2202" xr:uid="{00000000-0005-0000-0000-00008C060000}"/>
    <cellStyle name="Accent6 34" xfId="2203" xr:uid="{00000000-0005-0000-0000-00008D060000}"/>
    <cellStyle name="Accent6 35" xfId="2204" xr:uid="{00000000-0005-0000-0000-00008E060000}"/>
    <cellStyle name="Accent6 36" xfId="2205" xr:uid="{00000000-0005-0000-0000-00008F060000}"/>
    <cellStyle name="Accent6 37" xfId="2206" xr:uid="{00000000-0005-0000-0000-000090060000}"/>
    <cellStyle name="Accent6 38" xfId="2207" xr:uid="{00000000-0005-0000-0000-000091060000}"/>
    <cellStyle name="Accent6 39" xfId="2208" xr:uid="{00000000-0005-0000-0000-000092060000}"/>
    <cellStyle name="Accent6 4" xfId="501" xr:uid="{00000000-0005-0000-0000-000093060000}"/>
    <cellStyle name="Accent6 40" xfId="2209" xr:uid="{00000000-0005-0000-0000-000094060000}"/>
    <cellStyle name="Accent6 41" xfId="2210" xr:uid="{00000000-0005-0000-0000-000095060000}"/>
    <cellStyle name="Accent6 42" xfId="2211" xr:uid="{00000000-0005-0000-0000-000096060000}"/>
    <cellStyle name="Accent6 43" xfId="2212" xr:uid="{00000000-0005-0000-0000-000097060000}"/>
    <cellStyle name="Accent6 44" xfId="2213" xr:uid="{00000000-0005-0000-0000-000098060000}"/>
    <cellStyle name="Accent6 45" xfId="2214" xr:uid="{00000000-0005-0000-0000-000099060000}"/>
    <cellStyle name="Accent6 46" xfId="2215" xr:uid="{00000000-0005-0000-0000-00009A060000}"/>
    <cellStyle name="Accent6 47" xfId="2216" xr:uid="{00000000-0005-0000-0000-00009B060000}"/>
    <cellStyle name="Accent6 48" xfId="2217" xr:uid="{00000000-0005-0000-0000-00009C060000}"/>
    <cellStyle name="Accent6 49" xfId="2218" xr:uid="{00000000-0005-0000-0000-00009D060000}"/>
    <cellStyle name="Accent6 5" xfId="502" xr:uid="{00000000-0005-0000-0000-00009E060000}"/>
    <cellStyle name="Accent6 50" xfId="2219" xr:uid="{00000000-0005-0000-0000-00009F060000}"/>
    <cellStyle name="Accent6 51" xfId="2220" xr:uid="{00000000-0005-0000-0000-0000A0060000}"/>
    <cellStyle name="Accent6 52" xfId="2221" xr:uid="{00000000-0005-0000-0000-0000A1060000}"/>
    <cellStyle name="Accent6 53" xfId="2222" xr:uid="{00000000-0005-0000-0000-0000A2060000}"/>
    <cellStyle name="Accent6 54" xfId="2223" xr:uid="{00000000-0005-0000-0000-0000A3060000}"/>
    <cellStyle name="Accent6 55" xfId="2224" xr:uid="{00000000-0005-0000-0000-0000A4060000}"/>
    <cellStyle name="Accent6 56" xfId="2225" xr:uid="{00000000-0005-0000-0000-0000A5060000}"/>
    <cellStyle name="Accent6 57" xfId="2226" xr:uid="{00000000-0005-0000-0000-0000A6060000}"/>
    <cellStyle name="Accent6 58" xfId="2227" xr:uid="{00000000-0005-0000-0000-0000A7060000}"/>
    <cellStyle name="Accent6 59" xfId="2228" xr:uid="{00000000-0005-0000-0000-0000A8060000}"/>
    <cellStyle name="Accent6 6" xfId="2229" xr:uid="{00000000-0005-0000-0000-0000A9060000}"/>
    <cellStyle name="Accent6 60" xfId="2230" xr:uid="{00000000-0005-0000-0000-0000AA060000}"/>
    <cellStyle name="Accent6 61" xfId="2231" xr:uid="{00000000-0005-0000-0000-0000AB060000}"/>
    <cellStyle name="Accent6 62" xfId="2232" xr:uid="{00000000-0005-0000-0000-0000AC060000}"/>
    <cellStyle name="Accent6 63" xfId="2233" xr:uid="{00000000-0005-0000-0000-0000AD060000}"/>
    <cellStyle name="Accent6 64" xfId="2234" xr:uid="{00000000-0005-0000-0000-0000AE060000}"/>
    <cellStyle name="Accent6 65" xfId="2235" xr:uid="{00000000-0005-0000-0000-0000AF060000}"/>
    <cellStyle name="Accent6 66" xfId="2236" xr:uid="{00000000-0005-0000-0000-0000B0060000}"/>
    <cellStyle name="Accent6 67" xfId="2237" xr:uid="{00000000-0005-0000-0000-0000B1060000}"/>
    <cellStyle name="Accent6 68" xfId="2238" xr:uid="{00000000-0005-0000-0000-0000B2060000}"/>
    <cellStyle name="Accent6 69" xfId="2239" xr:uid="{00000000-0005-0000-0000-0000B3060000}"/>
    <cellStyle name="Accent6 7" xfId="2240" xr:uid="{00000000-0005-0000-0000-0000B4060000}"/>
    <cellStyle name="Accent6 70" xfId="2241" xr:uid="{00000000-0005-0000-0000-0000B5060000}"/>
    <cellStyle name="Accent6 71" xfId="2242" xr:uid="{00000000-0005-0000-0000-0000B6060000}"/>
    <cellStyle name="Accent6 72" xfId="2243" xr:uid="{00000000-0005-0000-0000-0000B7060000}"/>
    <cellStyle name="Accent6 73" xfId="2244" xr:uid="{00000000-0005-0000-0000-0000B8060000}"/>
    <cellStyle name="Accent6 74" xfId="2245" xr:uid="{00000000-0005-0000-0000-0000B9060000}"/>
    <cellStyle name="Accent6 75" xfId="2246" xr:uid="{00000000-0005-0000-0000-0000BA060000}"/>
    <cellStyle name="Accent6 76" xfId="2247" xr:uid="{00000000-0005-0000-0000-0000BB060000}"/>
    <cellStyle name="Accent6 77" xfId="2248" xr:uid="{00000000-0005-0000-0000-0000BC060000}"/>
    <cellStyle name="Accent6 78" xfId="2249" xr:uid="{00000000-0005-0000-0000-0000BD060000}"/>
    <cellStyle name="Accent6 79" xfId="2250" xr:uid="{00000000-0005-0000-0000-0000BE060000}"/>
    <cellStyle name="Accent6 8" xfId="2251" xr:uid="{00000000-0005-0000-0000-0000BF060000}"/>
    <cellStyle name="Accent6 80" xfId="2252" xr:uid="{00000000-0005-0000-0000-0000C0060000}"/>
    <cellStyle name="Accent6 81" xfId="2253" xr:uid="{00000000-0005-0000-0000-0000C1060000}"/>
    <cellStyle name="Accent6 82" xfId="2254" xr:uid="{00000000-0005-0000-0000-0000C2060000}"/>
    <cellStyle name="Accent6 83" xfId="2255" xr:uid="{00000000-0005-0000-0000-0000C3060000}"/>
    <cellStyle name="Accent6 84" xfId="2256" xr:uid="{00000000-0005-0000-0000-0000C4060000}"/>
    <cellStyle name="Accent6 85" xfId="2257" xr:uid="{00000000-0005-0000-0000-0000C5060000}"/>
    <cellStyle name="Accent6 86" xfId="2258" xr:uid="{00000000-0005-0000-0000-0000C6060000}"/>
    <cellStyle name="Accent6 87" xfId="2259" xr:uid="{00000000-0005-0000-0000-0000C7060000}"/>
    <cellStyle name="Accent6 88" xfId="2260" xr:uid="{00000000-0005-0000-0000-0000C8060000}"/>
    <cellStyle name="Accent6 89" xfId="2261" xr:uid="{00000000-0005-0000-0000-0000C9060000}"/>
    <cellStyle name="Accent6 9" xfId="2262" xr:uid="{00000000-0005-0000-0000-0000CA060000}"/>
    <cellStyle name="Accent6 90" xfId="2263" xr:uid="{00000000-0005-0000-0000-0000CB060000}"/>
    <cellStyle name="Accent6 91" xfId="2264" xr:uid="{00000000-0005-0000-0000-0000CC060000}"/>
    <cellStyle name="Accent6 92" xfId="2265" xr:uid="{00000000-0005-0000-0000-0000CD060000}"/>
    <cellStyle name="Accent6 93" xfId="2266" xr:uid="{00000000-0005-0000-0000-0000CE060000}"/>
    <cellStyle name="Accent6 94" xfId="2267" xr:uid="{00000000-0005-0000-0000-0000CF060000}"/>
    <cellStyle name="Accent6 95" xfId="2268" xr:uid="{00000000-0005-0000-0000-0000D0060000}"/>
    <cellStyle name="Accent6 96" xfId="2269" xr:uid="{00000000-0005-0000-0000-0000D1060000}"/>
    <cellStyle name="Accent6 97" xfId="2270" xr:uid="{00000000-0005-0000-0000-0000D2060000}"/>
    <cellStyle name="Accent6 98" xfId="2271" xr:uid="{00000000-0005-0000-0000-0000D3060000}"/>
    <cellStyle name="Accent6 99" xfId="2272" xr:uid="{00000000-0005-0000-0000-0000D4060000}"/>
    <cellStyle name="ÅëÈ­ [0]_±âÅ¸" xfId="2273" xr:uid="{00000000-0005-0000-0000-0000D5060000}"/>
    <cellStyle name="ÅëÈ­_±âÅ¸" xfId="2274" xr:uid="{00000000-0005-0000-0000-0000D6060000}"/>
    <cellStyle name="Ausgabe" xfId="2277" xr:uid="{00000000-0005-0000-0000-0000D9060000}"/>
    <cellStyle name="Ausgabe 2" xfId="2278" xr:uid="{00000000-0005-0000-0000-0000DA060000}"/>
    <cellStyle name="Ausgabe 2 2" xfId="6447" xr:uid="{00000000-0005-0000-0000-0000DB060000}"/>
    <cellStyle name="Ausgabe 3" xfId="2279" xr:uid="{00000000-0005-0000-0000-0000DC060000}"/>
    <cellStyle name="Ausgabe 3 2" xfId="6448" xr:uid="{00000000-0005-0000-0000-0000DD060000}"/>
    <cellStyle name="Ausgabe 4" xfId="6449" xr:uid="{00000000-0005-0000-0000-0000DE060000}"/>
    <cellStyle name="ÄÞ¸¶ [0]_±âÅ¸" xfId="2275" xr:uid="{00000000-0005-0000-0000-0000D7060000}"/>
    <cellStyle name="ÄÞ¸¶_±âÅ¸" xfId="2276" xr:uid="{00000000-0005-0000-0000-0000D8060000}"/>
    <cellStyle name="Bad 2" xfId="25" xr:uid="{00000000-0005-0000-0000-0000DF060000}"/>
    <cellStyle name="Bad 3" xfId="503" xr:uid="{00000000-0005-0000-0000-0000E0060000}"/>
    <cellStyle name="Bad 4" xfId="504" xr:uid="{00000000-0005-0000-0000-0000E1060000}"/>
    <cellStyle name="Bad 5" xfId="505" xr:uid="{00000000-0005-0000-0000-0000E2060000}"/>
    <cellStyle name="Bad 6" xfId="2280" xr:uid="{00000000-0005-0000-0000-0000E3060000}"/>
    <cellStyle name="Bad 7" xfId="2281" xr:uid="{00000000-0005-0000-0000-0000E4060000}"/>
    <cellStyle name="Berechnung" xfId="2282" xr:uid="{00000000-0005-0000-0000-0000E5060000}"/>
    <cellStyle name="Berechnung 2" xfId="2283" xr:uid="{00000000-0005-0000-0000-0000E6060000}"/>
    <cellStyle name="Berechnung 2 2" xfId="6450" xr:uid="{00000000-0005-0000-0000-0000E7060000}"/>
    <cellStyle name="Berechnung 3" xfId="2284" xr:uid="{00000000-0005-0000-0000-0000E8060000}"/>
    <cellStyle name="Berechnung 3 2" xfId="6451" xr:uid="{00000000-0005-0000-0000-0000E9060000}"/>
    <cellStyle name="Berechnung 4" xfId="6452" xr:uid="{00000000-0005-0000-0000-0000EA060000}"/>
    <cellStyle name="Border" xfId="2285" xr:uid="{00000000-0005-0000-0000-0000EB060000}"/>
    <cellStyle name="Border 2" xfId="2286" xr:uid="{00000000-0005-0000-0000-0000EC060000}"/>
    <cellStyle name="Border 2 2" xfId="2287" xr:uid="{00000000-0005-0000-0000-0000ED060000}"/>
    <cellStyle name="Border 2 2 2" xfId="2288" xr:uid="{00000000-0005-0000-0000-0000EE060000}"/>
    <cellStyle name="Border 2 2 2 2" xfId="6453" xr:uid="{00000000-0005-0000-0000-0000EF060000}"/>
    <cellStyle name="Border 2 2 3" xfId="6454" xr:uid="{00000000-0005-0000-0000-0000F0060000}"/>
    <cellStyle name="Border 2 3" xfId="2289" xr:uid="{00000000-0005-0000-0000-0000F1060000}"/>
    <cellStyle name="Border 2 3 2" xfId="6455" xr:uid="{00000000-0005-0000-0000-0000F2060000}"/>
    <cellStyle name="Border 2 4" xfId="6456" xr:uid="{00000000-0005-0000-0000-0000F3060000}"/>
    <cellStyle name="Border 3" xfId="2290" xr:uid="{00000000-0005-0000-0000-0000F4060000}"/>
    <cellStyle name="Border 3 2" xfId="2291" xr:uid="{00000000-0005-0000-0000-0000F5060000}"/>
    <cellStyle name="Border 3 2 2" xfId="2292" xr:uid="{00000000-0005-0000-0000-0000F6060000}"/>
    <cellStyle name="Border 3 2 2 2" xfId="6457" xr:uid="{00000000-0005-0000-0000-0000F7060000}"/>
    <cellStyle name="Border 3 2 3" xfId="6458" xr:uid="{00000000-0005-0000-0000-0000F8060000}"/>
    <cellStyle name="Border 3 3" xfId="2293" xr:uid="{00000000-0005-0000-0000-0000F9060000}"/>
    <cellStyle name="Border 3 3 2" xfId="6459" xr:uid="{00000000-0005-0000-0000-0000FA060000}"/>
    <cellStyle name="Border 3 4" xfId="6460" xr:uid="{00000000-0005-0000-0000-0000FB060000}"/>
    <cellStyle name="Border 4" xfId="2294" xr:uid="{00000000-0005-0000-0000-0000FC060000}"/>
    <cellStyle name="Border 4 2" xfId="2295" xr:uid="{00000000-0005-0000-0000-0000FD060000}"/>
    <cellStyle name="Border 4 2 2" xfId="6461" xr:uid="{00000000-0005-0000-0000-0000FE060000}"/>
    <cellStyle name="Border 4 3" xfId="6462" xr:uid="{00000000-0005-0000-0000-0000FF060000}"/>
    <cellStyle name="Border 5" xfId="2296" xr:uid="{00000000-0005-0000-0000-000000070000}"/>
    <cellStyle name="Border 5 2" xfId="6463" xr:uid="{00000000-0005-0000-0000-000001070000}"/>
    <cellStyle name="Border 6" xfId="6464" xr:uid="{00000000-0005-0000-0000-000002070000}"/>
    <cellStyle name="Ç¥ÁØ_¿ù°£¿ä¾àº¸°í" xfId="2297" xr:uid="{00000000-0005-0000-0000-000003070000}"/>
    <cellStyle name="calc" xfId="2298" xr:uid="{00000000-0005-0000-0000-000004070000}"/>
    <cellStyle name="Calculation 2" xfId="26" xr:uid="{00000000-0005-0000-0000-000005070000}"/>
    <cellStyle name="Calculation 2 2" xfId="2299" xr:uid="{00000000-0005-0000-0000-000006070000}"/>
    <cellStyle name="Calculation 2 2 2" xfId="2300" xr:uid="{00000000-0005-0000-0000-000007070000}"/>
    <cellStyle name="Calculation 2 2 2 2" xfId="6465" xr:uid="{00000000-0005-0000-0000-000008070000}"/>
    <cellStyle name="Calculation 2 2 3" xfId="6466" xr:uid="{00000000-0005-0000-0000-000009070000}"/>
    <cellStyle name="Calculation 2 3" xfId="2301" xr:uid="{00000000-0005-0000-0000-00000A070000}"/>
    <cellStyle name="Calculation 2 3 2" xfId="2302" xr:uid="{00000000-0005-0000-0000-00000B070000}"/>
    <cellStyle name="Calculation 2 3 2 2" xfId="6467" xr:uid="{00000000-0005-0000-0000-00000C070000}"/>
    <cellStyle name="Calculation 2 3 3" xfId="6468" xr:uid="{00000000-0005-0000-0000-00000D070000}"/>
    <cellStyle name="Calculation 2 4" xfId="2303" xr:uid="{00000000-0005-0000-0000-00000E070000}"/>
    <cellStyle name="Calculation 2 4 2" xfId="6469" xr:uid="{00000000-0005-0000-0000-00000F070000}"/>
    <cellStyle name="Calculation 2 5" xfId="6470" xr:uid="{00000000-0005-0000-0000-000010070000}"/>
    <cellStyle name="Calculation 3" xfId="506" xr:uid="{00000000-0005-0000-0000-000011070000}"/>
    <cellStyle name="Calculation 3 2" xfId="2304" xr:uid="{00000000-0005-0000-0000-000012070000}"/>
    <cellStyle name="Calculation 3 2 2" xfId="2305" xr:uid="{00000000-0005-0000-0000-000013070000}"/>
    <cellStyle name="Calculation 3 2 2 2" xfId="6471" xr:uid="{00000000-0005-0000-0000-000014070000}"/>
    <cellStyle name="Calculation 3 2 3" xfId="6472" xr:uid="{00000000-0005-0000-0000-000015070000}"/>
    <cellStyle name="Calculation 3 3" xfId="2306" xr:uid="{00000000-0005-0000-0000-000016070000}"/>
    <cellStyle name="Calculation 3 3 2" xfId="2307" xr:uid="{00000000-0005-0000-0000-000017070000}"/>
    <cellStyle name="Calculation 3 3 2 2" xfId="6473" xr:uid="{00000000-0005-0000-0000-000018070000}"/>
    <cellStyle name="Calculation 3 3 3" xfId="6474" xr:uid="{00000000-0005-0000-0000-000019070000}"/>
    <cellStyle name="Calculation 3 4" xfId="2308" xr:uid="{00000000-0005-0000-0000-00001A070000}"/>
    <cellStyle name="Calculation 3 4 2" xfId="6475" xr:uid="{00000000-0005-0000-0000-00001B070000}"/>
    <cellStyle name="Calculation 3 5" xfId="6476" xr:uid="{00000000-0005-0000-0000-00001C070000}"/>
    <cellStyle name="Calculation 4" xfId="507" xr:uid="{00000000-0005-0000-0000-00001D070000}"/>
    <cellStyle name="Calculation 4 2" xfId="6477" xr:uid="{00000000-0005-0000-0000-00001E070000}"/>
    <cellStyle name="Calculation 5" xfId="508" xr:uid="{00000000-0005-0000-0000-00001F070000}"/>
    <cellStyle name="Calculation 5 2" xfId="6478" xr:uid="{00000000-0005-0000-0000-000020070000}"/>
    <cellStyle name="Calculation 6" xfId="2309" xr:uid="{00000000-0005-0000-0000-000021070000}"/>
    <cellStyle name="Calculation 6 2" xfId="6479" xr:uid="{00000000-0005-0000-0000-000022070000}"/>
    <cellStyle name="Calculation 7" xfId="2310" xr:uid="{00000000-0005-0000-0000-000023070000}"/>
    <cellStyle name="Calculation 7 2" xfId="6480" xr:uid="{00000000-0005-0000-0000-000024070000}"/>
    <cellStyle name="cell" xfId="2311" xr:uid="{00000000-0005-0000-0000-000025070000}"/>
    <cellStyle name="Check Cell 2" xfId="27" xr:uid="{00000000-0005-0000-0000-000026070000}"/>
    <cellStyle name="Check Cell 3" xfId="509" xr:uid="{00000000-0005-0000-0000-000027070000}"/>
    <cellStyle name="Check Cell 4" xfId="510" xr:uid="{00000000-0005-0000-0000-000028070000}"/>
    <cellStyle name="Check Cell 5" xfId="511" xr:uid="{00000000-0005-0000-0000-000029070000}"/>
    <cellStyle name="Check Cell 6" xfId="2312" xr:uid="{00000000-0005-0000-0000-00002A070000}"/>
    <cellStyle name="Check Cell 7" xfId="2313" xr:uid="{00000000-0005-0000-0000-00002B070000}"/>
    <cellStyle name="CocaColaStyle_Header" xfId="2314" xr:uid="{00000000-0005-0000-0000-00002C070000}"/>
    <cellStyle name="Comma" xfId="28" builtinId="3"/>
    <cellStyle name="Comma [0] 2" xfId="2315" xr:uid="{00000000-0005-0000-0000-00002E070000}"/>
    <cellStyle name="Comma 10" xfId="29" xr:uid="{00000000-0005-0000-0000-00002F070000}"/>
    <cellStyle name="Comma 10 2" xfId="201" xr:uid="{00000000-0005-0000-0000-000030070000}"/>
    <cellStyle name="Comma 10 2 2" xfId="512" xr:uid="{00000000-0005-0000-0000-000031070000}"/>
    <cellStyle name="Comma 10 2 3" xfId="1009" xr:uid="{00000000-0005-0000-0000-000032070000}"/>
    <cellStyle name="Comma 10 2 4" xfId="6046" xr:uid="{00000000-0005-0000-0000-000033070000}"/>
    <cellStyle name="Comma 10 3" xfId="326" xr:uid="{00000000-0005-0000-0000-000034070000}"/>
    <cellStyle name="Comma 10 3 2" xfId="513" xr:uid="{00000000-0005-0000-0000-000035070000}"/>
    <cellStyle name="Comma 10 3 3" xfId="6481" xr:uid="{00000000-0005-0000-0000-000036070000}"/>
    <cellStyle name="Comma 10 4" xfId="419" xr:uid="{00000000-0005-0000-0000-000037070000}"/>
    <cellStyle name="Comma 10 5" xfId="2316" xr:uid="{00000000-0005-0000-0000-000038070000}"/>
    <cellStyle name="Comma 10 6" xfId="2317" xr:uid="{00000000-0005-0000-0000-000039070000}"/>
    <cellStyle name="Comma 10 7" xfId="6482" xr:uid="{00000000-0005-0000-0000-00003A070000}"/>
    <cellStyle name="Comma 11" xfId="194" xr:uid="{00000000-0005-0000-0000-00003B070000}"/>
    <cellStyle name="Comma 11 2" xfId="205" xr:uid="{00000000-0005-0000-0000-00003C070000}"/>
    <cellStyle name="Comma 11 2 2" xfId="206" xr:uid="{00000000-0005-0000-0000-00003D070000}"/>
    <cellStyle name="Comma 11 2 2 2" xfId="514" xr:uid="{00000000-0005-0000-0000-00003E070000}"/>
    <cellStyle name="Comma 11 2 3" xfId="515" xr:uid="{00000000-0005-0000-0000-00003F070000}"/>
    <cellStyle name="Comma 11 3" xfId="207" xr:uid="{00000000-0005-0000-0000-000040070000}"/>
    <cellStyle name="Comma 11 4" xfId="208" xr:uid="{00000000-0005-0000-0000-000041070000}"/>
    <cellStyle name="Comma 11 5" xfId="327" xr:uid="{00000000-0005-0000-0000-000042070000}"/>
    <cellStyle name="Comma 11 5 2" xfId="6483" xr:uid="{00000000-0005-0000-0000-000043070000}"/>
    <cellStyle name="Comma 11 6" xfId="516" xr:uid="{00000000-0005-0000-0000-000044070000}"/>
    <cellStyle name="Comma 11 7" xfId="6484" xr:uid="{00000000-0005-0000-0000-000045070000}"/>
    <cellStyle name="Comma 115" xfId="2318" xr:uid="{00000000-0005-0000-0000-000046070000}"/>
    <cellStyle name="Comma 115 2" xfId="2319" xr:uid="{00000000-0005-0000-0000-000047070000}"/>
    <cellStyle name="Comma 115 2 2" xfId="2320" xr:uid="{00000000-0005-0000-0000-000048070000}"/>
    <cellStyle name="Comma 115 2 2 2" xfId="2321" xr:uid="{00000000-0005-0000-0000-000049070000}"/>
    <cellStyle name="Comma 115 2 2 2 2" xfId="6485" xr:uid="{00000000-0005-0000-0000-00004A070000}"/>
    <cellStyle name="Comma 115 2 2 3" xfId="6486" xr:uid="{00000000-0005-0000-0000-00004B070000}"/>
    <cellStyle name="Comma 115 2 3" xfId="2322" xr:uid="{00000000-0005-0000-0000-00004C070000}"/>
    <cellStyle name="Comma 115 2 3 2" xfId="2323" xr:uid="{00000000-0005-0000-0000-00004D070000}"/>
    <cellStyle name="Comma 115 2 3 2 2" xfId="6487" xr:uid="{00000000-0005-0000-0000-00004E070000}"/>
    <cellStyle name="Comma 115 2 3 3" xfId="6488" xr:uid="{00000000-0005-0000-0000-00004F070000}"/>
    <cellStyle name="Comma 115 2 4" xfId="2324" xr:uid="{00000000-0005-0000-0000-000050070000}"/>
    <cellStyle name="Comma 115 2 4 2" xfId="6489" xr:uid="{00000000-0005-0000-0000-000051070000}"/>
    <cellStyle name="Comma 115 2 5" xfId="6490" xr:uid="{00000000-0005-0000-0000-000052070000}"/>
    <cellStyle name="Comma 115 3" xfId="2325" xr:uid="{00000000-0005-0000-0000-000053070000}"/>
    <cellStyle name="Comma 115 3 2" xfId="2326" xr:uid="{00000000-0005-0000-0000-000054070000}"/>
    <cellStyle name="Comma 115 3 2 2" xfId="6491" xr:uid="{00000000-0005-0000-0000-000055070000}"/>
    <cellStyle name="Comma 115 3 3" xfId="6492" xr:uid="{00000000-0005-0000-0000-000056070000}"/>
    <cellStyle name="Comma 115 4" xfId="2327" xr:uid="{00000000-0005-0000-0000-000057070000}"/>
    <cellStyle name="Comma 115 4 2" xfId="2328" xr:uid="{00000000-0005-0000-0000-000058070000}"/>
    <cellStyle name="Comma 115 4 2 2" xfId="6493" xr:uid="{00000000-0005-0000-0000-000059070000}"/>
    <cellStyle name="Comma 115 4 3" xfId="6494" xr:uid="{00000000-0005-0000-0000-00005A070000}"/>
    <cellStyle name="Comma 115 5" xfId="2329" xr:uid="{00000000-0005-0000-0000-00005B070000}"/>
    <cellStyle name="Comma 115 5 2" xfId="6495" xr:uid="{00000000-0005-0000-0000-00005C070000}"/>
    <cellStyle name="Comma 115 6" xfId="6496" xr:uid="{00000000-0005-0000-0000-00005D070000}"/>
    <cellStyle name="Comma 12" xfId="30" xr:uid="{00000000-0005-0000-0000-00005E070000}"/>
    <cellStyle name="Comma 12 2" xfId="209" xr:uid="{00000000-0005-0000-0000-00005F070000}"/>
    <cellStyle name="Comma 12 2 2" xfId="210" xr:uid="{00000000-0005-0000-0000-000060070000}"/>
    <cellStyle name="Comma 12 2 2 2" xfId="517" xr:uid="{00000000-0005-0000-0000-000061070000}"/>
    <cellStyle name="Comma 12 2 2 2 2" xfId="518" xr:uid="{00000000-0005-0000-0000-000062070000}"/>
    <cellStyle name="Comma 12 2 2 3" xfId="519" xr:uid="{00000000-0005-0000-0000-000063070000}"/>
    <cellStyle name="Comma 12 2 3" xfId="211" xr:uid="{00000000-0005-0000-0000-000064070000}"/>
    <cellStyle name="Comma 12 2 3 2" xfId="520" xr:uid="{00000000-0005-0000-0000-000065070000}"/>
    <cellStyle name="Comma 12 2 3 2 2" xfId="521" xr:uid="{00000000-0005-0000-0000-000066070000}"/>
    <cellStyle name="Comma 12 2 3 3" xfId="522" xr:uid="{00000000-0005-0000-0000-000067070000}"/>
    <cellStyle name="Comma 12 2 4" xfId="212" xr:uid="{00000000-0005-0000-0000-000068070000}"/>
    <cellStyle name="Comma 12 2 4 2" xfId="421" xr:uid="{00000000-0005-0000-0000-000069070000}"/>
    <cellStyle name="Comma 12 2 4 2 2" xfId="523" xr:uid="{00000000-0005-0000-0000-00006A070000}"/>
    <cellStyle name="Comma 12 2 4 2 2 2" xfId="2330" xr:uid="{00000000-0005-0000-0000-00006B070000}"/>
    <cellStyle name="Comma 12 2 4 2 3" xfId="932" xr:uid="{00000000-0005-0000-0000-00006C070000}"/>
    <cellStyle name="Comma 12 2 4 3" xfId="524" xr:uid="{00000000-0005-0000-0000-00006D070000}"/>
    <cellStyle name="Comma 12 2 4 4" xfId="2331" xr:uid="{00000000-0005-0000-0000-00006E070000}"/>
    <cellStyle name="Comma 12 2 5" xfId="525" xr:uid="{00000000-0005-0000-0000-00006F070000}"/>
    <cellStyle name="Comma 12 2 6" xfId="526" xr:uid="{00000000-0005-0000-0000-000070070000}"/>
    <cellStyle name="Comma 12 2 7" xfId="527" xr:uid="{00000000-0005-0000-0000-000071070000}"/>
    <cellStyle name="Comma 12 3" xfId="213" xr:uid="{00000000-0005-0000-0000-000072070000}"/>
    <cellStyle name="Comma 12 3 2" xfId="528" xr:uid="{00000000-0005-0000-0000-000073070000}"/>
    <cellStyle name="Comma 12 3 3" xfId="529" xr:uid="{00000000-0005-0000-0000-000074070000}"/>
    <cellStyle name="Comma 12 4" xfId="214" xr:uid="{00000000-0005-0000-0000-000075070000}"/>
    <cellStyle name="Comma 12 4 2" xfId="530" xr:uid="{00000000-0005-0000-0000-000076070000}"/>
    <cellStyle name="Comma 12 4 3" xfId="531" xr:uid="{00000000-0005-0000-0000-000077070000}"/>
    <cellStyle name="Comma 12 5" xfId="532" xr:uid="{00000000-0005-0000-0000-000078070000}"/>
    <cellStyle name="Comma 13" xfId="215" xr:uid="{00000000-0005-0000-0000-000079070000}"/>
    <cellStyle name="Comma 13 2" xfId="216" xr:uid="{00000000-0005-0000-0000-00007A070000}"/>
    <cellStyle name="Comma 13 3" xfId="533" xr:uid="{00000000-0005-0000-0000-00007B070000}"/>
    <cellStyle name="Comma 13 3 2" xfId="933" xr:uid="{00000000-0005-0000-0000-00007C070000}"/>
    <cellStyle name="Comma 13 3 3" xfId="2332" xr:uid="{00000000-0005-0000-0000-00007D070000}"/>
    <cellStyle name="Comma 14" xfId="217" xr:uid="{00000000-0005-0000-0000-00007E070000}"/>
    <cellStyle name="Comma 14 10" xfId="2333" xr:uid="{00000000-0005-0000-0000-00007F070000}"/>
    <cellStyle name="Comma 14 2" xfId="218" xr:uid="{00000000-0005-0000-0000-000080070000}"/>
    <cellStyle name="Comma 14 3" xfId="534" xr:uid="{00000000-0005-0000-0000-000081070000}"/>
    <cellStyle name="Comma 14 4" xfId="2334" xr:uid="{00000000-0005-0000-0000-000082070000}"/>
    <cellStyle name="Comma 14 5" xfId="2335" xr:uid="{00000000-0005-0000-0000-000083070000}"/>
    <cellStyle name="Comma 14 6" xfId="416" xr:uid="{00000000-0005-0000-0000-000084070000}"/>
    <cellStyle name="Comma 14 7" xfId="422" xr:uid="{00000000-0005-0000-0000-000085070000}"/>
    <cellStyle name="Comma 14 8" xfId="418" xr:uid="{00000000-0005-0000-0000-000086070000}"/>
    <cellStyle name="Comma 14 8 2" xfId="2336" xr:uid="{00000000-0005-0000-0000-000087070000}"/>
    <cellStyle name="Comma 14 8 3" xfId="2337" xr:uid="{00000000-0005-0000-0000-000088070000}"/>
    <cellStyle name="Comma 14 8 3 2" xfId="2338" xr:uid="{00000000-0005-0000-0000-000089070000}"/>
    <cellStyle name="Comma 14 8 4" xfId="2339" xr:uid="{00000000-0005-0000-0000-00008A070000}"/>
    <cellStyle name="Comma 14 8 5" xfId="2340" xr:uid="{00000000-0005-0000-0000-00008B070000}"/>
    <cellStyle name="Comma 14 9" xfId="2341" xr:uid="{00000000-0005-0000-0000-00008C070000}"/>
    <cellStyle name="Comma 15" xfId="219" xr:uid="{00000000-0005-0000-0000-00008D070000}"/>
    <cellStyle name="Comma 15 2" xfId="535" xr:uid="{00000000-0005-0000-0000-00008E070000}"/>
    <cellStyle name="Comma 15 2 2" xfId="2342" xr:uid="{00000000-0005-0000-0000-00008F070000}"/>
    <cellStyle name="Comma 15 2 2 2" xfId="2343" xr:uid="{00000000-0005-0000-0000-000090070000}"/>
    <cellStyle name="Comma 15 2 2 2 2" xfId="6497" xr:uid="{00000000-0005-0000-0000-000091070000}"/>
    <cellStyle name="Comma 15 2 2 3" xfId="6498" xr:uid="{00000000-0005-0000-0000-000092070000}"/>
    <cellStyle name="Comma 15 2 3" xfId="2344" xr:uid="{00000000-0005-0000-0000-000093070000}"/>
    <cellStyle name="Comma 15 2 3 2" xfId="2345" xr:uid="{00000000-0005-0000-0000-000094070000}"/>
    <cellStyle name="Comma 15 2 3 2 2" xfId="6499" xr:uid="{00000000-0005-0000-0000-000095070000}"/>
    <cellStyle name="Comma 15 2 3 3" xfId="6500" xr:uid="{00000000-0005-0000-0000-000096070000}"/>
    <cellStyle name="Comma 15 2 4" xfId="2346" xr:uid="{00000000-0005-0000-0000-000097070000}"/>
    <cellStyle name="Comma 15 2 4 2" xfId="6501" xr:uid="{00000000-0005-0000-0000-000098070000}"/>
    <cellStyle name="Comma 15 3" xfId="2347" xr:uid="{00000000-0005-0000-0000-000099070000}"/>
    <cellStyle name="Comma 15 3 2" xfId="2348" xr:uid="{00000000-0005-0000-0000-00009A070000}"/>
    <cellStyle name="Comma 15 3 2 2" xfId="6502" xr:uid="{00000000-0005-0000-0000-00009B070000}"/>
    <cellStyle name="Comma 15 3 3" xfId="6503" xr:uid="{00000000-0005-0000-0000-00009C070000}"/>
    <cellStyle name="Comma 15 4" xfId="2349" xr:uid="{00000000-0005-0000-0000-00009D070000}"/>
    <cellStyle name="Comma 15 4 2" xfId="2350" xr:uid="{00000000-0005-0000-0000-00009E070000}"/>
    <cellStyle name="Comma 15 4 2 2" xfId="6504" xr:uid="{00000000-0005-0000-0000-00009F070000}"/>
    <cellStyle name="Comma 15 4 3" xfId="6505" xr:uid="{00000000-0005-0000-0000-0000A0070000}"/>
    <cellStyle name="Comma 15 5" xfId="2351" xr:uid="{00000000-0005-0000-0000-0000A1070000}"/>
    <cellStyle name="Comma 15 5 2" xfId="6506" xr:uid="{00000000-0005-0000-0000-0000A2070000}"/>
    <cellStyle name="Comma 16" xfId="220" xr:uid="{00000000-0005-0000-0000-0000A3070000}"/>
    <cellStyle name="Comma 16 2" xfId="2352" xr:uid="{00000000-0005-0000-0000-0000A4070000}"/>
    <cellStyle name="Comma 16 2 2" xfId="2353" xr:uid="{00000000-0005-0000-0000-0000A5070000}"/>
    <cellStyle name="Comma 17" xfId="221" xr:uid="{00000000-0005-0000-0000-0000A6070000}"/>
    <cellStyle name="Comma 17 2" xfId="536" xr:uid="{00000000-0005-0000-0000-0000A7070000}"/>
    <cellStyle name="Comma 18" xfId="222" xr:uid="{00000000-0005-0000-0000-0000A8070000}"/>
    <cellStyle name="Comma 18 2" xfId="537" xr:uid="{00000000-0005-0000-0000-0000A9070000}"/>
    <cellStyle name="Comma 19" xfId="223" xr:uid="{00000000-0005-0000-0000-0000AA070000}"/>
    <cellStyle name="Comma 19 2" xfId="538" xr:uid="{00000000-0005-0000-0000-0000AB070000}"/>
    <cellStyle name="Comma 19 2 2" xfId="2354" xr:uid="{00000000-0005-0000-0000-0000AC070000}"/>
    <cellStyle name="Comma 19 2 2 2" xfId="2355" xr:uid="{00000000-0005-0000-0000-0000AD070000}"/>
    <cellStyle name="Comma 19 3" xfId="2356" xr:uid="{00000000-0005-0000-0000-0000AE070000}"/>
    <cellStyle name="Comma 19 3 2" xfId="2357" xr:uid="{00000000-0005-0000-0000-0000AF070000}"/>
    <cellStyle name="Comma 19 3 2 2" xfId="2358" xr:uid="{00000000-0005-0000-0000-0000B0070000}"/>
    <cellStyle name="Comma 19 4" xfId="2359" xr:uid="{00000000-0005-0000-0000-0000B1070000}"/>
    <cellStyle name="Comma 19 4 2" xfId="2360" xr:uid="{00000000-0005-0000-0000-0000B2070000}"/>
    <cellStyle name="Comma 19 4 2 2" xfId="2361" xr:uid="{00000000-0005-0000-0000-0000B3070000}"/>
    <cellStyle name="Comma 2" xfId="31" xr:uid="{00000000-0005-0000-0000-0000B4070000}"/>
    <cellStyle name="Comma 2 10" xfId="224" xr:uid="{00000000-0005-0000-0000-0000B5070000}"/>
    <cellStyle name="Comma 2 10 2" xfId="225" xr:uid="{00000000-0005-0000-0000-0000B6070000}"/>
    <cellStyle name="Comma 2 10 2 2" xfId="539" xr:uid="{00000000-0005-0000-0000-0000B7070000}"/>
    <cellStyle name="Comma 2 10 3" xfId="540" xr:uid="{00000000-0005-0000-0000-0000B8070000}"/>
    <cellStyle name="Comma 2 11" xfId="226" xr:uid="{00000000-0005-0000-0000-0000B9070000}"/>
    <cellStyle name="Comma 2 11 2" xfId="541" xr:uid="{00000000-0005-0000-0000-0000BA070000}"/>
    <cellStyle name="Comma 2 11 2 2" xfId="2362" xr:uid="{00000000-0005-0000-0000-0000BB070000}"/>
    <cellStyle name="Comma 2 11 3" xfId="542" xr:uid="{00000000-0005-0000-0000-0000BC070000}"/>
    <cellStyle name="Comma 2 12" xfId="227" xr:uid="{00000000-0005-0000-0000-0000BD070000}"/>
    <cellStyle name="Comma 2 12 2" xfId="2363" xr:uid="{00000000-0005-0000-0000-0000BE070000}"/>
    <cellStyle name="Comma 2 12 2 2" xfId="2364" xr:uid="{00000000-0005-0000-0000-0000BF070000}"/>
    <cellStyle name="Comma 2 13" xfId="228" xr:uid="{00000000-0005-0000-0000-0000C0070000}"/>
    <cellStyle name="Comma 2 13 2" xfId="2365" xr:uid="{00000000-0005-0000-0000-0000C1070000}"/>
    <cellStyle name="Comma 2 13 2 2" xfId="2366" xr:uid="{00000000-0005-0000-0000-0000C2070000}"/>
    <cellStyle name="Comma 2 14" xfId="229" xr:uid="{00000000-0005-0000-0000-0000C3070000}"/>
    <cellStyle name="Comma 2 14 2" xfId="2367" xr:uid="{00000000-0005-0000-0000-0000C4070000}"/>
    <cellStyle name="Comma 2 14 2 2" xfId="2368" xr:uid="{00000000-0005-0000-0000-0000C5070000}"/>
    <cellStyle name="Comma 2 15" xfId="230" xr:uid="{00000000-0005-0000-0000-0000C6070000}"/>
    <cellStyle name="Comma 2 15 2" xfId="2369" xr:uid="{00000000-0005-0000-0000-0000C7070000}"/>
    <cellStyle name="Comma 2 15 2 2" xfId="2370" xr:uid="{00000000-0005-0000-0000-0000C8070000}"/>
    <cellStyle name="Comma 2 16" xfId="231" xr:uid="{00000000-0005-0000-0000-0000C9070000}"/>
    <cellStyle name="Comma 2 16 2" xfId="2371" xr:uid="{00000000-0005-0000-0000-0000CA070000}"/>
    <cellStyle name="Comma 2 16 2 2" xfId="2372" xr:uid="{00000000-0005-0000-0000-0000CB070000}"/>
    <cellStyle name="Comma 2 17" xfId="232" xr:uid="{00000000-0005-0000-0000-0000CC070000}"/>
    <cellStyle name="Comma 2 17 2" xfId="2373" xr:uid="{00000000-0005-0000-0000-0000CD070000}"/>
    <cellStyle name="Comma 2 17 2 2" xfId="2374" xr:uid="{00000000-0005-0000-0000-0000CE070000}"/>
    <cellStyle name="Comma 2 18" xfId="233" xr:uid="{00000000-0005-0000-0000-0000CF070000}"/>
    <cellStyle name="Comma 2 18 2" xfId="2375" xr:uid="{00000000-0005-0000-0000-0000D0070000}"/>
    <cellStyle name="Comma 2 18 2 2" xfId="2376" xr:uid="{00000000-0005-0000-0000-0000D1070000}"/>
    <cellStyle name="Comma 2 19" xfId="234" xr:uid="{00000000-0005-0000-0000-0000D2070000}"/>
    <cellStyle name="Comma 2 19 2" xfId="2377" xr:uid="{00000000-0005-0000-0000-0000D3070000}"/>
    <cellStyle name="Comma 2 19 2 2" xfId="2378" xr:uid="{00000000-0005-0000-0000-0000D4070000}"/>
    <cellStyle name="Comma 2 2" xfId="32" xr:uid="{00000000-0005-0000-0000-0000D5070000}"/>
    <cellStyle name="Comma 2 2 10" xfId="235" xr:uid="{00000000-0005-0000-0000-0000D6070000}"/>
    <cellStyle name="Comma 2 2 10 2" xfId="934" xr:uid="{00000000-0005-0000-0000-0000D7070000}"/>
    <cellStyle name="Comma 2 2 10 3" xfId="1008" xr:uid="{00000000-0005-0000-0000-0000D8070000}"/>
    <cellStyle name="Comma 2 2 10 3 2" xfId="6045" xr:uid="{00000000-0005-0000-0000-0000D9070000}"/>
    <cellStyle name="Comma 2 2 10 4" xfId="2379" xr:uid="{00000000-0005-0000-0000-0000DA070000}"/>
    <cellStyle name="Comma 2 2 11" xfId="236" xr:uid="{00000000-0005-0000-0000-0000DB070000}"/>
    <cellStyle name="Comma 2 2 11 2" xfId="543" xr:uid="{00000000-0005-0000-0000-0000DC070000}"/>
    <cellStyle name="Comma 2 2 12" xfId="237" xr:uid="{00000000-0005-0000-0000-0000DD070000}"/>
    <cellStyle name="Comma 2 2 12 2" xfId="544" xr:uid="{00000000-0005-0000-0000-0000DE070000}"/>
    <cellStyle name="Comma 2 2 12 2 2" xfId="545" xr:uid="{00000000-0005-0000-0000-0000DF070000}"/>
    <cellStyle name="Comma 2 2 12 2 2 2" xfId="6507" xr:uid="{00000000-0005-0000-0000-0000E0070000}"/>
    <cellStyle name="Comma 2 2 12 3" xfId="546" xr:uid="{00000000-0005-0000-0000-0000E1070000}"/>
    <cellStyle name="Comma 2 2 12 4" xfId="547" xr:uid="{00000000-0005-0000-0000-0000E2070000}"/>
    <cellStyle name="Comma 2 2 13" xfId="238" xr:uid="{00000000-0005-0000-0000-0000E3070000}"/>
    <cellStyle name="Comma 2 2 2" xfId="33" xr:uid="{00000000-0005-0000-0000-0000E4070000}"/>
    <cellStyle name="Comma 2 2 2 2" xfId="239" xr:uid="{00000000-0005-0000-0000-0000E5070000}"/>
    <cellStyle name="Comma 2 2 2 2 2" xfId="548" xr:uid="{00000000-0005-0000-0000-0000E6070000}"/>
    <cellStyle name="Comma 2 2 2 3" xfId="549" xr:uid="{00000000-0005-0000-0000-0000E7070000}"/>
    <cellStyle name="Comma 2 2 2 3 2" xfId="2380" xr:uid="{00000000-0005-0000-0000-0000E8070000}"/>
    <cellStyle name="Comma 2 2 2 3 2 2" xfId="6508" xr:uid="{00000000-0005-0000-0000-0000E9070000}"/>
    <cellStyle name="Comma 2 2 2 3 3" xfId="2381" xr:uid="{00000000-0005-0000-0000-0000EA070000}"/>
    <cellStyle name="Comma 2 2 2 3 3 2" xfId="6509" xr:uid="{00000000-0005-0000-0000-0000EB070000}"/>
    <cellStyle name="Comma 2 2 2 4" xfId="2382" xr:uid="{00000000-0005-0000-0000-0000EC070000}"/>
    <cellStyle name="Comma 2 2 2 4 2" xfId="6510" xr:uid="{00000000-0005-0000-0000-0000ED070000}"/>
    <cellStyle name="Comma 2 2 2 5" xfId="2383" xr:uid="{00000000-0005-0000-0000-0000EE070000}"/>
    <cellStyle name="Comma 2 2 2 5 2" xfId="6511" xr:uid="{00000000-0005-0000-0000-0000EF070000}"/>
    <cellStyle name="Comma 2 2 3" xfId="199" xr:uid="{00000000-0005-0000-0000-0000F0070000}"/>
    <cellStyle name="Comma 2 2 3 2" xfId="240" xr:uid="{00000000-0005-0000-0000-0000F1070000}"/>
    <cellStyle name="Comma 2 2 3 2 2" xfId="2384" xr:uid="{00000000-0005-0000-0000-0000F2070000}"/>
    <cellStyle name="Comma 2 2 3 2 2 2" xfId="6512" xr:uid="{00000000-0005-0000-0000-0000F3070000}"/>
    <cellStyle name="Comma 2 2 3 3" xfId="550" xr:uid="{00000000-0005-0000-0000-0000F4070000}"/>
    <cellStyle name="Comma 2 2 3 3 2" xfId="2385" xr:uid="{00000000-0005-0000-0000-0000F5070000}"/>
    <cellStyle name="Comma 2 2 3 3 2 2" xfId="6513" xr:uid="{00000000-0005-0000-0000-0000F6070000}"/>
    <cellStyle name="Comma 2 2 3 3 3" xfId="2386" xr:uid="{00000000-0005-0000-0000-0000F7070000}"/>
    <cellStyle name="Comma 2 2 3 3 3 2" xfId="6514" xr:uid="{00000000-0005-0000-0000-0000F8070000}"/>
    <cellStyle name="Comma 2 2 3 4" xfId="2387" xr:uid="{00000000-0005-0000-0000-0000F9070000}"/>
    <cellStyle name="Comma 2 2 3 4 2" xfId="6515" xr:uid="{00000000-0005-0000-0000-0000FA070000}"/>
    <cellStyle name="Comma 2 2 3 5" xfId="2388" xr:uid="{00000000-0005-0000-0000-0000FB070000}"/>
    <cellStyle name="Comma 2 2 3 5 2" xfId="6516" xr:uid="{00000000-0005-0000-0000-0000FC070000}"/>
    <cellStyle name="Comma 2 2 4" xfId="241" xr:uid="{00000000-0005-0000-0000-0000FD070000}"/>
    <cellStyle name="Comma 2 2 4 2" xfId="551" xr:uid="{00000000-0005-0000-0000-0000FE070000}"/>
    <cellStyle name="Comma 2 2 4 3" xfId="2389" xr:uid="{00000000-0005-0000-0000-0000FF070000}"/>
    <cellStyle name="Comma 2 2 4 3 2" xfId="6517" xr:uid="{00000000-0005-0000-0000-000000080000}"/>
    <cellStyle name="Comma 2 2 5" xfId="242" xr:uid="{00000000-0005-0000-0000-000001080000}"/>
    <cellStyle name="Comma 2 2 5 2" xfId="2390" xr:uid="{00000000-0005-0000-0000-000002080000}"/>
    <cellStyle name="Comma 2 2 5 2 2" xfId="6518" xr:uid="{00000000-0005-0000-0000-000003080000}"/>
    <cellStyle name="Comma 2 2 5 3" xfId="2391" xr:uid="{00000000-0005-0000-0000-000004080000}"/>
    <cellStyle name="Comma 2 2 5 3 2" xfId="6519" xr:uid="{00000000-0005-0000-0000-000005080000}"/>
    <cellStyle name="Comma 2 2 6" xfId="243" xr:uid="{00000000-0005-0000-0000-000006080000}"/>
    <cellStyle name="Comma 2 2 6 2" xfId="2392" xr:uid="{00000000-0005-0000-0000-000007080000}"/>
    <cellStyle name="Comma 2 2 6 2 2" xfId="6520" xr:uid="{00000000-0005-0000-0000-000008080000}"/>
    <cellStyle name="Comma 2 2 6 3" xfId="2393" xr:uid="{00000000-0005-0000-0000-000009080000}"/>
    <cellStyle name="Comma 2 2 6 3 2" xfId="6521" xr:uid="{00000000-0005-0000-0000-00000A080000}"/>
    <cellStyle name="Comma 2 2 7" xfId="244" xr:uid="{00000000-0005-0000-0000-00000B080000}"/>
    <cellStyle name="Comma 2 2 8" xfId="245" xr:uid="{00000000-0005-0000-0000-00000C080000}"/>
    <cellStyle name="Comma 2 2 9" xfId="246" xr:uid="{00000000-0005-0000-0000-00000D080000}"/>
    <cellStyle name="Comma 2 2 9 2" xfId="247" xr:uid="{00000000-0005-0000-0000-00000E080000}"/>
    <cellStyle name="Comma 2 2 9 3" xfId="552" xr:uid="{00000000-0005-0000-0000-00000F080000}"/>
    <cellStyle name="Comma 2 20" xfId="248" xr:uid="{00000000-0005-0000-0000-000010080000}"/>
    <cellStyle name="Comma 2 20 2" xfId="2394" xr:uid="{00000000-0005-0000-0000-000011080000}"/>
    <cellStyle name="Comma 2 20 2 2" xfId="2395" xr:uid="{00000000-0005-0000-0000-000012080000}"/>
    <cellStyle name="Comma 2 21" xfId="249" xr:uid="{00000000-0005-0000-0000-000013080000}"/>
    <cellStyle name="Comma 2 21 2" xfId="2396" xr:uid="{00000000-0005-0000-0000-000014080000}"/>
    <cellStyle name="Comma 2 21 2 2" xfId="2397" xr:uid="{00000000-0005-0000-0000-000015080000}"/>
    <cellStyle name="Comma 2 22" xfId="195" xr:uid="{00000000-0005-0000-0000-000016080000}"/>
    <cellStyle name="Comma 2 22 2" xfId="250" xr:uid="{00000000-0005-0000-0000-000017080000}"/>
    <cellStyle name="Comma 2 22 2 2" xfId="935" xr:uid="{00000000-0005-0000-0000-000018080000}"/>
    <cellStyle name="Comma 2 22 2 3" xfId="936" xr:uid="{00000000-0005-0000-0000-000019080000}"/>
    <cellStyle name="Comma 2 22 2 4" xfId="2398" xr:uid="{00000000-0005-0000-0000-00001A080000}"/>
    <cellStyle name="Comma 2 22 3" xfId="553" xr:uid="{00000000-0005-0000-0000-00001B080000}"/>
    <cellStyle name="Comma 2 22 4" xfId="554" xr:uid="{00000000-0005-0000-0000-00001C080000}"/>
    <cellStyle name="Comma 2 22 4 2" xfId="937" xr:uid="{00000000-0005-0000-0000-00001D080000}"/>
    <cellStyle name="Comma 2 22 4 3" xfId="938" xr:uid="{00000000-0005-0000-0000-00001E080000}"/>
    <cellStyle name="Comma 2 23" xfId="316" xr:uid="{00000000-0005-0000-0000-00001F080000}"/>
    <cellStyle name="Comma 2 23 2" xfId="555" xr:uid="{00000000-0005-0000-0000-000020080000}"/>
    <cellStyle name="Comma 2 23 2 2" xfId="2399" xr:uid="{00000000-0005-0000-0000-000021080000}"/>
    <cellStyle name="Comma 2 23 3" xfId="2400" xr:uid="{00000000-0005-0000-0000-000022080000}"/>
    <cellStyle name="Comma 2 23 4" xfId="2401" xr:uid="{00000000-0005-0000-0000-000023080000}"/>
    <cellStyle name="Comma 2 24" xfId="556" xr:uid="{00000000-0005-0000-0000-000024080000}"/>
    <cellStyle name="Comma 2 24 2" xfId="2402" xr:uid="{00000000-0005-0000-0000-000025080000}"/>
    <cellStyle name="Comma 2 24 2 2" xfId="2403" xr:uid="{00000000-0005-0000-0000-000026080000}"/>
    <cellStyle name="Comma 2 25" xfId="557" xr:uid="{00000000-0005-0000-0000-000027080000}"/>
    <cellStyle name="Comma 2 25 2" xfId="2404" xr:uid="{00000000-0005-0000-0000-000028080000}"/>
    <cellStyle name="Comma 2 25 2 2" xfId="2405" xr:uid="{00000000-0005-0000-0000-000029080000}"/>
    <cellStyle name="Comma 2 26" xfId="558" xr:uid="{00000000-0005-0000-0000-00002A080000}"/>
    <cellStyle name="Comma 2 26 2" xfId="2406" xr:uid="{00000000-0005-0000-0000-00002B080000}"/>
    <cellStyle name="Comma 2 26 2 2" xfId="2407" xr:uid="{00000000-0005-0000-0000-00002C080000}"/>
    <cellStyle name="Comma 2 27" xfId="2408" xr:uid="{00000000-0005-0000-0000-00002D080000}"/>
    <cellStyle name="Comma 2 27 2" xfId="2409" xr:uid="{00000000-0005-0000-0000-00002E080000}"/>
    <cellStyle name="Comma 2 27 2 2" xfId="2410" xr:uid="{00000000-0005-0000-0000-00002F080000}"/>
    <cellStyle name="Comma 2 27 3" xfId="6522" xr:uid="{00000000-0005-0000-0000-000030080000}"/>
    <cellStyle name="Comma 2 28" xfId="2411" xr:uid="{00000000-0005-0000-0000-000031080000}"/>
    <cellStyle name="Comma 2 28 2" xfId="2412" xr:uid="{00000000-0005-0000-0000-000032080000}"/>
    <cellStyle name="Comma 2 28 2 2" xfId="2413" xr:uid="{00000000-0005-0000-0000-000033080000}"/>
    <cellStyle name="Comma 2 29" xfId="2414" xr:uid="{00000000-0005-0000-0000-000034080000}"/>
    <cellStyle name="Comma 2 29 2" xfId="2415" xr:uid="{00000000-0005-0000-0000-000035080000}"/>
    <cellStyle name="Comma 2 29 2 2" xfId="2416" xr:uid="{00000000-0005-0000-0000-000036080000}"/>
    <cellStyle name="Comma 2 3" xfId="34" xr:uid="{00000000-0005-0000-0000-000037080000}"/>
    <cellStyle name="Comma 2 3 2" xfId="559" xr:uid="{00000000-0005-0000-0000-000038080000}"/>
    <cellStyle name="Comma 2 3 2 2" xfId="2417" xr:uid="{00000000-0005-0000-0000-000039080000}"/>
    <cellStyle name="Comma 2 3 2 2 2" xfId="2418" xr:uid="{00000000-0005-0000-0000-00003A080000}"/>
    <cellStyle name="Comma 2 3 2 2 2 2" xfId="2419" xr:uid="{00000000-0005-0000-0000-00003B080000}"/>
    <cellStyle name="Comma 2 3 2 2 2 2 2" xfId="6523" xr:uid="{00000000-0005-0000-0000-00003C080000}"/>
    <cellStyle name="Comma 2 3 2 2 2 3" xfId="6524" xr:uid="{00000000-0005-0000-0000-00003D080000}"/>
    <cellStyle name="Comma 2 3 2 2 3" xfId="2420" xr:uid="{00000000-0005-0000-0000-00003E080000}"/>
    <cellStyle name="Comma 2 3 2 2 3 2" xfId="2421" xr:uid="{00000000-0005-0000-0000-00003F080000}"/>
    <cellStyle name="Comma 2 3 2 2 4" xfId="2422" xr:uid="{00000000-0005-0000-0000-000040080000}"/>
    <cellStyle name="Comma 2 3 2 3" xfId="2423" xr:uid="{00000000-0005-0000-0000-000041080000}"/>
    <cellStyle name="Comma 2 3 2 4" xfId="2424" xr:uid="{00000000-0005-0000-0000-000042080000}"/>
    <cellStyle name="Comma 2 3 2 4 2" xfId="6525" xr:uid="{00000000-0005-0000-0000-000043080000}"/>
    <cellStyle name="Comma 2 3 3" xfId="2425" xr:uid="{00000000-0005-0000-0000-000044080000}"/>
    <cellStyle name="Comma 2 3 3 2" xfId="2426" xr:uid="{00000000-0005-0000-0000-000045080000}"/>
    <cellStyle name="Comma 2 3 3 2 2" xfId="2427" xr:uid="{00000000-0005-0000-0000-000046080000}"/>
    <cellStyle name="Comma 2 3 3 2 2 2" xfId="6526" xr:uid="{00000000-0005-0000-0000-000047080000}"/>
    <cellStyle name="Comma 2 3 3 2 3" xfId="6527" xr:uid="{00000000-0005-0000-0000-000048080000}"/>
    <cellStyle name="Comma 2 3 3 3" xfId="2428" xr:uid="{00000000-0005-0000-0000-000049080000}"/>
    <cellStyle name="Comma 2 3 3 3 2" xfId="6528" xr:uid="{00000000-0005-0000-0000-00004A080000}"/>
    <cellStyle name="Comma 2 3 3 4" xfId="6529" xr:uid="{00000000-0005-0000-0000-00004B080000}"/>
    <cellStyle name="Comma 2 3 4" xfId="2429" xr:uid="{00000000-0005-0000-0000-00004C080000}"/>
    <cellStyle name="Comma 2 3 4 2" xfId="2430" xr:uid="{00000000-0005-0000-0000-00004D080000}"/>
    <cellStyle name="Comma 2 3 4 2 2" xfId="6530" xr:uid="{00000000-0005-0000-0000-00004E080000}"/>
    <cellStyle name="Comma 2 3 4 3" xfId="6531" xr:uid="{00000000-0005-0000-0000-00004F080000}"/>
    <cellStyle name="Comma 2 3 5" xfId="2431" xr:uid="{00000000-0005-0000-0000-000050080000}"/>
    <cellStyle name="Comma 2 3 5 2" xfId="2432" xr:uid="{00000000-0005-0000-0000-000051080000}"/>
    <cellStyle name="Comma 2 3 5 2 2" xfId="6532" xr:uid="{00000000-0005-0000-0000-000052080000}"/>
    <cellStyle name="Comma 2 3 5 3" xfId="6533" xr:uid="{00000000-0005-0000-0000-000053080000}"/>
    <cellStyle name="Comma 2 3 6" xfId="2433" xr:uid="{00000000-0005-0000-0000-000054080000}"/>
    <cellStyle name="Comma 2 3 6 2" xfId="6534" xr:uid="{00000000-0005-0000-0000-000055080000}"/>
    <cellStyle name="Comma 2 3 7" xfId="2434" xr:uid="{00000000-0005-0000-0000-000056080000}"/>
    <cellStyle name="Comma 2 3 7 2" xfId="6535" xr:uid="{00000000-0005-0000-0000-000057080000}"/>
    <cellStyle name="Comma 2 30" xfId="2435" xr:uid="{00000000-0005-0000-0000-000058080000}"/>
    <cellStyle name="Comma 2 30 2" xfId="2436" xr:uid="{00000000-0005-0000-0000-000059080000}"/>
    <cellStyle name="Comma 2 30 2 2" xfId="2437" xr:uid="{00000000-0005-0000-0000-00005A080000}"/>
    <cellStyle name="Comma 2 31" xfId="2438" xr:uid="{00000000-0005-0000-0000-00005B080000}"/>
    <cellStyle name="Comma 2 31 2" xfId="2439" xr:uid="{00000000-0005-0000-0000-00005C080000}"/>
    <cellStyle name="Comma 2 31 2 2" xfId="2440" xr:uid="{00000000-0005-0000-0000-00005D080000}"/>
    <cellStyle name="Comma 2 32" xfId="2441" xr:uid="{00000000-0005-0000-0000-00005E080000}"/>
    <cellStyle name="Comma 2 32 2" xfId="2442" xr:uid="{00000000-0005-0000-0000-00005F080000}"/>
    <cellStyle name="Comma 2 32 2 2" xfId="2443" xr:uid="{00000000-0005-0000-0000-000060080000}"/>
    <cellStyle name="Comma 2 33" xfId="2444" xr:uid="{00000000-0005-0000-0000-000061080000}"/>
    <cellStyle name="Comma 2 33 2" xfId="2445" xr:uid="{00000000-0005-0000-0000-000062080000}"/>
    <cellStyle name="Comma 2 33 2 2" xfId="2446" xr:uid="{00000000-0005-0000-0000-000063080000}"/>
    <cellStyle name="Comma 2 34" xfId="2447" xr:uid="{00000000-0005-0000-0000-000064080000}"/>
    <cellStyle name="Comma 2 34 2" xfId="2448" xr:uid="{00000000-0005-0000-0000-000065080000}"/>
    <cellStyle name="Comma 2 34 2 2" xfId="2449" xr:uid="{00000000-0005-0000-0000-000066080000}"/>
    <cellStyle name="Comma 2 35" xfId="2450" xr:uid="{00000000-0005-0000-0000-000067080000}"/>
    <cellStyle name="Comma 2 35 2" xfId="2451" xr:uid="{00000000-0005-0000-0000-000068080000}"/>
    <cellStyle name="Comma 2 35 2 2" xfId="2452" xr:uid="{00000000-0005-0000-0000-000069080000}"/>
    <cellStyle name="Comma 2 36" xfId="2453" xr:uid="{00000000-0005-0000-0000-00006A080000}"/>
    <cellStyle name="Comma 2 36 2" xfId="2454" xr:uid="{00000000-0005-0000-0000-00006B080000}"/>
    <cellStyle name="Comma 2 36 2 2" xfId="2455" xr:uid="{00000000-0005-0000-0000-00006C080000}"/>
    <cellStyle name="Comma 2 37" xfId="2456" xr:uid="{00000000-0005-0000-0000-00006D080000}"/>
    <cellStyle name="Comma 2 37 2" xfId="2457" xr:uid="{00000000-0005-0000-0000-00006E080000}"/>
    <cellStyle name="Comma 2 37 2 2" xfId="2458" xr:uid="{00000000-0005-0000-0000-00006F080000}"/>
    <cellStyle name="Comma 2 38" xfId="2459" xr:uid="{00000000-0005-0000-0000-000070080000}"/>
    <cellStyle name="Comma 2 38 2" xfId="2460" xr:uid="{00000000-0005-0000-0000-000071080000}"/>
    <cellStyle name="Comma 2 38 2 2" xfId="2461" xr:uid="{00000000-0005-0000-0000-000072080000}"/>
    <cellStyle name="Comma 2 39" xfId="2462" xr:uid="{00000000-0005-0000-0000-000073080000}"/>
    <cellStyle name="Comma 2 39 2" xfId="2463" xr:uid="{00000000-0005-0000-0000-000074080000}"/>
    <cellStyle name="Comma 2 39 2 2" xfId="2464" xr:uid="{00000000-0005-0000-0000-000075080000}"/>
    <cellStyle name="Comma 2 4" xfId="35" xr:uid="{00000000-0005-0000-0000-000076080000}"/>
    <cellStyle name="Comma 2 4 2" xfId="2465" xr:uid="{00000000-0005-0000-0000-000077080000}"/>
    <cellStyle name="Comma 2 4 2 2" xfId="2466" xr:uid="{00000000-0005-0000-0000-000078080000}"/>
    <cellStyle name="Comma 2 4 2 2 2" xfId="2467" xr:uid="{00000000-0005-0000-0000-000079080000}"/>
    <cellStyle name="Comma 2 4 2 2 2 2" xfId="6536" xr:uid="{00000000-0005-0000-0000-00007A080000}"/>
    <cellStyle name="Comma 2 4 2 2 3" xfId="6537" xr:uid="{00000000-0005-0000-0000-00007B080000}"/>
    <cellStyle name="Comma 2 4 2 3" xfId="2468" xr:uid="{00000000-0005-0000-0000-00007C080000}"/>
    <cellStyle name="Comma 2 4 3" xfId="2469" xr:uid="{00000000-0005-0000-0000-00007D080000}"/>
    <cellStyle name="Comma 2 4 4" xfId="2470" xr:uid="{00000000-0005-0000-0000-00007E080000}"/>
    <cellStyle name="Comma 2 4 4 2" xfId="6538" xr:uid="{00000000-0005-0000-0000-00007F080000}"/>
    <cellStyle name="Comma 2 4 5" xfId="2471" xr:uid="{00000000-0005-0000-0000-000080080000}"/>
    <cellStyle name="Comma 2 4 5 2" xfId="6539" xr:uid="{00000000-0005-0000-0000-000081080000}"/>
    <cellStyle name="Comma 2 40" xfId="2472" xr:uid="{00000000-0005-0000-0000-000082080000}"/>
    <cellStyle name="Comma 2 40 2" xfId="2473" xr:uid="{00000000-0005-0000-0000-000083080000}"/>
    <cellStyle name="Comma 2 40 2 2" xfId="2474" xr:uid="{00000000-0005-0000-0000-000084080000}"/>
    <cellStyle name="Comma 2 41" xfId="2475" xr:uid="{00000000-0005-0000-0000-000085080000}"/>
    <cellStyle name="Comma 2 41 2" xfId="2476" xr:uid="{00000000-0005-0000-0000-000086080000}"/>
    <cellStyle name="Comma 2 41 2 2" xfId="2477" xr:uid="{00000000-0005-0000-0000-000087080000}"/>
    <cellStyle name="Comma 2 42" xfId="2478" xr:uid="{00000000-0005-0000-0000-000088080000}"/>
    <cellStyle name="Comma 2 42 2" xfId="2479" xr:uid="{00000000-0005-0000-0000-000089080000}"/>
    <cellStyle name="Comma 2 42 2 2" xfId="2480" xr:uid="{00000000-0005-0000-0000-00008A080000}"/>
    <cellStyle name="Comma 2 43" xfId="2481" xr:uid="{00000000-0005-0000-0000-00008B080000}"/>
    <cellStyle name="Comma 2 43 2" xfId="2482" xr:uid="{00000000-0005-0000-0000-00008C080000}"/>
    <cellStyle name="Comma 2 43 2 2" xfId="2483" xr:uid="{00000000-0005-0000-0000-00008D080000}"/>
    <cellStyle name="Comma 2 44" xfId="2484" xr:uid="{00000000-0005-0000-0000-00008E080000}"/>
    <cellStyle name="Comma 2 44 2" xfId="2485" xr:uid="{00000000-0005-0000-0000-00008F080000}"/>
    <cellStyle name="Comma 2 44 2 2" xfId="2486" xr:uid="{00000000-0005-0000-0000-000090080000}"/>
    <cellStyle name="Comma 2 45" xfId="2487" xr:uid="{00000000-0005-0000-0000-000091080000}"/>
    <cellStyle name="Comma 2 45 2" xfId="2488" xr:uid="{00000000-0005-0000-0000-000092080000}"/>
    <cellStyle name="Comma 2 45 2 2" xfId="2489" xr:uid="{00000000-0005-0000-0000-000093080000}"/>
    <cellStyle name="Comma 2 46" xfId="2490" xr:uid="{00000000-0005-0000-0000-000094080000}"/>
    <cellStyle name="Comma 2 46 2" xfId="2491" xr:uid="{00000000-0005-0000-0000-000095080000}"/>
    <cellStyle name="Comma 2 46 2 2" xfId="2492" xr:uid="{00000000-0005-0000-0000-000096080000}"/>
    <cellStyle name="Comma 2 47" xfId="2493" xr:uid="{00000000-0005-0000-0000-000097080000}"/>
    <cellStyle name="Comma 2 47 2" xfId="2494" xr:uid="{00000000-0005-0000-0000-000098080000}"/>
    <cellStyle name="Comma 2 47 2 2" xfId="2495" xr:uid="{00000000-0005-0000-0000-000099080000}"/>
    <cellStyle name="Comma 2 48" xfId="2496" xr:uid="{00000000-0005-0000-0000-00009A080000}"/>
    <cellStyle name="Comma 2 48 2" xfId="2497" xr:uid="{00000000-0005-0000-0000-00009B080000}"/>
    <cellStyle name="Comma 2 48 2 2" xfId="2498" xr:uid="{00000000-0005-0000-0000-00009C080000}"/>
    <cellStyle name="Comma 2 49" xfId="2499" xr:uid="{00000000-0005-0000-0000-00009D080000}"/>
    <cellStyle name="Comma 2 49 2" xfId="2500" xr:uid="{00000000-0005-0000-0000-00009E080000}"/>
    <cellStyle name="Comma 2 49 2 2" xfId="2501" xr:uid="{00000000-0005-0000-0000-00009F080000}"/>
    <cellStyle name="Comma 2 5" xfId="36" xr:uid="{00000000-0005-0000-0000-0000A0080000}"/>
    <cellStyle name="Comma 2 5 2" xfId="2502" xr:uid="{00000000-0005-0000-0000-0000A1080000}"/>
    <cellStyle name="Comma 2 5 2 2" xfId="2503" xr:uid="{00000000-0005-0000-0000-0000A2080000}"/>
    <cellStyle name="Comma 2 5 2 3" xfId="2504" xr:uid="{00000000-0005-0000-0000-0000A3080000}"/>
    <cellStyle name="Comma 2 5 2 3 2" xfId="6540" xr:uid="{00000000-0005-0000-0000-0000A4080000}"/>
    <cellStyle name="Comma 2 5 3" xfId="2505" xr:uid="{00000000-0005-0000-0000-0000A5080000}"/>
    <cellStyle name="Comma 2 5 3 2" xfId="6541" xr:uid="{00000000-0005-0000-0000-0000A6080000}"/>
    <cellStyle name="Comma 2 50" xfId="2506" xr:uid="{00000000-0005-0000-0000-0000A7080000}"/>
    <cellStyle name="Comma 2 50 2" xfId="2507" xr:uid="{00000000-0005-0000-0000-0000A8080000}"/>
    <cellStyle name="Comma 2 50 2 2" xfId="2508" xr:uid="{00000000-0005-0000-0000-0000A9080000}"/>
    <cellStyle name="Comma 2 51" xfId="2509" xr:uid="{00000000-0005-0000-0000-0000AA080000}"/>
    <cellStyle name="Comma 2 51 2" xfId="2510" xr:uid="{00000000-0005-0000-0000-0000AB080000}"/>
    <cellStyle name="Comma 2 51 2 2" xfId="2511" xr:uid="{00000000-0005-0000-0000-0000AC080000}"/>
    <cellStyle name="Comma 2 52" xfId="2512" xr:uid="{00000000-0005-0000-0000-0000AD080000}"/>
    <cellStyle name="Comma 2 52 2" xfId="2513" xr:uid="{00000000-0005-0000-0000-0000AE080000}"/>
    <cellStyle name="Comma 2 52 2 2" xfId="2514" xr:uid="{00000000-0005-0000-0000-0000AF080000}"/>
    <cellStyle name="Comma 2 53" xfId="2515" xr:uid="{00000000-0005-0000-0000-0000B0080000}"/>
    <cellStyle name="Comma 2 53 2" xfId="2516" xr:uid="{00000000-0005-0000-0000-0000B1080000}"/>
    <cellStyle name="Comma 2 53 2 2" xfId="2517" xr:uid="{00000000-0005-0000-0000-0000B2080000}"/>
    <cellStyle name="Comma 2 54" xfId="2518" xr:uid="{00000000-0005-0000-0000-0000B3080000}"/>
    <cellStyle name="Comma 2 54 2" xfId="2519" xr:uid="{00000000-0005-0000-0000-0000B4080000}"/>
    <cellStyle name="Comma 2 54 2 2" xfId="2520" xr:uid="{00000000-0005-0000-0000-0000B5080000}"/>
    <cellStyle name="Comma 2 55" xfId="2521" xr:uid="{00000000-0005-0000-0000-0000B6080000}"/>
    <cellStyle name="Comma 2 55 2" xfId="2522" xr:uid="{00000000-0005-0000-0000-0000B7080000}"/>
    <cellStyle name="Comma 2 55 2 2" xfId="2523" xr:uid="{00000000-0005-0000-0000-0000B8080000}"/>
    <cellStyle name="Comma 2 56" xfId="2524" xr:uid="{00000000-0005-0000-0000-0000B9080000}"/>
    <cellStyle name="Comma 2 56 2" xfId="2525" xr:uid="{00000000-0005-0000-0000-0000BA080000}"/>
    <cellStyle name="Comma 2 56 2 2" xfId="2526" xr:uid="{00000000-0005-0000-0000-0000BB080000}"/>
    <cellStyle name="Comma 2 57" xfId="2527" xr:uid="{00000000-0005-0000-0000-0000BC080000}"/>
    <cellStyle name="Comma 2 57 2" xfId="2528" xr:uid="{00000000-0005-0000-0000-0000BD080000}"/>
    <cellStyle name="Comma 2 57 2 2" xfId="2529" xr:uid="{00000000-0005-0000-0000-0000BE080000}"/>
    <cellStyle name="Comma 2 58" xfId="2530" xr:uid="{00000000-0005-0000-0000-0000BF080000}"/>
    <cellStyle name="Comma 2 58 2" xfId="2531" xr:uid="{00000000-0005-0000-0000-0000C0080000}"/>
    <cellStyle name="Comma 2 58 2 2" xfId="2532" xr:uid="{00000000-0005-0000-0000-0000C1080000}"/>
    <cellStyle name="Comma 2 59" xfId="2533" xr:uid="{00000000-0005-0000-0000-0000C2080000}"/>
    <cellStyle name="Comma 2 59 2" xfId="2534" xr:uid="{00000000-0005-0000-0000-0000C3080000}"/>
    <cellStyle name="Comma 2 59 2 2" xfId="2535" xr:uid="{00000000-0005-0000-0000-0000C4080000}"/>
    <cellStyle name="Comma 2 6" xfId="37" xr:uid="{00000000-0005-0000-0000-0000C5080000}"/>
    <cellStyle name="Comma 2 6 2" xfId="2536" xr:uid="{00000000-0005-0000-0000-0000C6080000}"/>
    <cellStyle name="Comma 2 6 2 2" xfId="2537" xr:uid="{00000000-0005-0000-0000-0000C7080000}"/>
    <cellStyle name="Comma 2 6 2 3" xfId="2538" xr:uid="{00000000-0005-0000-0000-0000C8080000}"/>
    <cellStyle name="Comma 2 6 2 3 2" xfId="6542" xr:uid="{00000000-0005-0000-0000-0000C9080000}"/>
    <cellStyle name="Comma 2 6 3" xfId="2539" xr:uid="{00000000-0005-0000-0000-0000CA080000}"/>
    <cellStyle name="Comma 2 6 3 2" xfId="6543" xr:uid="{00000000-0005-0000-0000-0000CB080000}"/>
    <cellStyle name="Comma 2 60" xfId="2540" xr:uid="{00000000-0005-0000-0000-0000CC080000}"/>
    <cellStyle name="Comma 2 60 2" xfId="2541" xr:uid="{00000000-0005-0000-0000-0000CD080000}"/>
    <cellStyle name="Comma 2 60 2 2" xfId="2542" xr:uid="{00000000-0005-0000-0000-0000CE080000}"/>
    <cellStyle name="Comma 2 61" xfId="2543" xr:uid="{00000000-0005-0000-0000-0000CF080000}"/>
    <cellStyle name="Comma 2 61 2" xfId="2544" xr:uid="{00000000-0005-0000-0000-0000D0080000}"/>
    <cellStyle name="Comma 2 61 2 2" xfId="2545" xr:uid="{00000000-0005-0000-0000-0000D1080000}"/>
    <cellStyle name="Comma 2 62" xfId="2546" xr:uid="{00000000-0005-0000-0000-0000D2080000}"/>
    <cellStyle name="Comma 2 62 2" xfId="2547" xr:uid="{00000000-0005-0000-0000-0000D3080000}"/>
    <cellStyle name="Comma 2 62 2 2" xfId="2548" xr:uid="{00000000-0005-0000-0000-0000D4080000}"/>
    <cellStyle name="Comma 2 63" xfId="2549" xr:uid="{00000000-0005-0000-0000-0000D5080000}"/>
    <cellStyle name="Comma 2 63 2" xfId="2550" xr:uid="{00000000-0005-0000-0000-0000D6080000}"/>
    <cellStyle name="Comma 2 63 2 2" xfId="2551" xr:uid="{00000000-0005-0000-0000-0000D7080000}"/>
    <cellStyle name="Comma 2 64" xfId="2552" xr:uid="{00000000-0005-0000-0000-0000D8080000}"/>
    <cellStyle name="Comma 2 64 2" xfId="2553" xr:uid="{00000000-0005-0000-0000-0000D9080000}"/>
    <cellStyle name="Comma 2 64 2 2" xfId="2554" xr:uid="{00000000-0005-0000-0000-0000DA080000}"/>
    <cellStyle name="Comma 2 65" xfId="2555" xr:uid="{00000000-0005-0000-0000-0000DB080000}"/>
    <cellStyle name="Comma 2 65 2" xfId="2556" xr:uid="{00000000-0005-0000-0000-0000DC080000}"/>
    <cellStyle name="Comma 2 65 2 2" xfId="2557" xr:uid="{00000000-0005-0000-0000-0000DD080000}"/>
    <cellStyle name="Comma 2 66" xfId="2558" xr:uid="{00000000-0005-0000-0000-0000DE080000}"/>
    <cellStyle name="Comma 2 66 2" xfId="2559" xr:uid="{00000000-0005-0000-0000-0000DF080000}"/>
    <cellStyle name="Comma 2 66 2 2" xfId="2560" xr:uid="{00000000-0005-0000-0000-0000E0080000}"/>
    <cellStyle name="Comma 2 67" xfId="2561" xr:uid="{00000000-0005-0000-0000-0000E1080000}"/>
    <cellStyle name="Comma 2 67 2" xfId="2562" xr:uid="{00000000-0005-0000-0000-0000E2080000}"/>
    <cellStyle name="Comma 2 67 2 2" xfId="2563" xr:uid="{00000000-0005-0000-0000-0000E3080000}"/>
    <cellStyle name="Comma 2 68" xfId="2564" xr:uid="{00000000-0005-0000-0000-0000E4080000}"/>
    <cellStyle name="Comma 2 68 2" xfId="2565" xr:uid="{00000000-0005-0000-0000-0000E5080000}"/>
    <cellStyle name="Comma 2 68 2 2" xfId="2566" xr:uid="{00000000-0005-0000-0000-0000E6080000}"/>
    <cellStyle name="Comma 2 69" xfId="2567" xr:uid="{00000000-0005-0000-0000-0000E7080000}"/>
    <cellStyle name="Comma 2 69 2" xfId="2568" xr:uid="{00000000-0005-0000-0000-0000E8080000}"/>
    <cellStyle name="Comma 2 69 2 2" xfId="2569" xr:uid="{00000000-0005-0000-0000-0000E9080000}"/>
    <cellStyle name="Comma 2 7" xfId="38" xr:uid="{00000000-0005-0000-0000-0000EA080000}"/>
    <cellStyle name="Comma 2 7 2" xfId="560" xr:uid="{00000000-0005-0000-0000-0000EB080000}"/>
    <cellStyle name="Comma 2 7 2 2" xfId="561" xr:uid="{00000000-0005-0000-0000-0000EC080000}"/>
    <cellStyle name="Comma 2 7 3" xfId="562" xr:uid="{00000000-0005-0000-0000-0000ED080000}"/>
    <cellStyle name="Comma 2 7 4" xfId="2570" xr:uid="{00000000-0005-0000-0000-0000EE080000}"/>
    <cellStyle name="Comma 2 70" xfId="2571" xr:uid="{00000000-0005-0000-0000-0000EF080000}"/>
    <cellStyle name="Comma 2 70 2" xfId="2572" xr:uid="{00000000-0005-0000-0000-0000F0080000}"/>
    <cellStyle name="Comma 2 70 2 2" xfId="2573" xr:uid="{00000000-0005-0000-0000-0000F1080000}"/>
    <cellStyle name="Comma 2 71" xfId="2574" xr:uid="{00000000-0005-0000-0000-0000F2080000}"/>
    <cellStyle name="Comma 2 71 2" xfId="2575" xr:uid="{00000000-0005-0000-0000-0000F3080000}"/>
    <cellStyle name="Comma 2 71 2 2" xfId="2576" xr:uid="{00000000-0005-0000-0000-0000F4080000}"/>
    <cellStyle name="Comma 2 72" xfId="2577" xr:uid="{00000000-0005-0000-0000-0000F5080000}"/>
    <cellStyle name="Comma 2 72 2" xfId="2578" xr:uid="{00000000-0005-0000-0000-0000F6080000}"/>
    <cellStyle name="Comma 2 72 2 2" xfId="2579" xr:uid="{00000000-0005-0000-0000-0000F7080000}"/>
    <cellStyle name="Comma 2 73" xfId="2580" xr:uid="{00000000-0005-0000-0000-0000F8080000}"/>
    <cellStyle name="Comma 2 73 2" xfId="2581" xr:uid="{00000000-0005-0000-0000-0000F9080000}"/>
    <cellStyle name="Comma 2 73 2 2" xfId="2582" xr:uid="{00000000-0005-0000-0000-0000FA080000}"/>
    <cellStyle name="Comma 2 74" xfId="2583" xr:uid="{00000000-0005-0000-0000-0000FB080000}"/>
    <cellStyle name="Comma 2 74 2" xfId="2584" xr:uid="{00000000-0005-0000-0000-0000FC080000}"/>
    <cellStyle name="Comma 2 74 2 2" xfId="2585" xr:uid="{00000000-0005-0000-0000-0000FD080000}"/>
    <cellStyle name="Comma 2 75" xfId="2586" xr:uid="{00000000-0005-0000-0000-0000FE080000}"/>
    <cellStyle name="Comma 2 75 2" xfId="2587" xr:uid="{00000000-0005-0000-0000-0000FF080000}"/>
    <cellStyle name="Comma 2 75 2 2" xfId="2588" xr:uid="{00000000-0005-0000-0000-000000090000}"/>
    <cellStyle name="Comma 2 76" xfId="2589" xr:uid="{00000000-0005-0000-0000-000001090000}"/>
    <cellStyle name="Comma 2 76 2" xfId="2590" xr:uid="{00000000-0005-0000-0000-000002090000}"/>
    <cellStyle name="Comma 2 76 2 2" xfId="2591" xr:uid="{00000000-0005-0000-0000-000003090000}"/>
    <cellStyle name="Comma 2 77" xfId="2592" xr:uid="{00000000-0005-0000-0000-000004090000}"/>
    <cellStyle name="Comma 2 77 2" xfId="2593" xr:uid="{00000000-0005-0000-0000-000005090000}"/>
    <cellStyle name="Comma 2 77 2 2" xfId="2594" xr:uid="{00000000-0005-0000-0000-000006090000}"/>
    <cellStyle name="Comma 2 77 2 2 2" xfId="6544" xr:uid="{00000000-0005-0000-0000-000007090000}"/>
    <cellStyle name="Comma 2 77 2 3" xfId="6545" xr:uid="{00000000-0005-0000-0000-000008090000}"/>
    <cellStyle name="Comma 2 77 3" xfId="2595" xr:uid="{00000000-0005-0000-0000-000009090000}"/>
    <cellStyle name="Comma 2 77 3 2" xfId="6546" xr:uid="{00000000-0005-0000-0000-00000A090000}"/>
    <cellStyle name="Comma 2 77 4" xfId="6547" xr:uid="{00000000-0005-0000-0000-00000B090000}"/>
    <cellStyle name="Comma 2 78" xfId="2596" xr:uid="{00000000-0005-0000-0000-00000C090000}"/>
    <cellStyle name="Comma 2 78 2" xfId="2597" xr:uid="{00000000-0005-0000-0000-00000D090000}"/>
    <cellStyle name="Comma 2 78 2 2" xfId="2598" xr:uid="{00000000-0005-0000-0000-00000E090000}"/>
    <cellStyle name="Comma 2 78 2 2 2" xfId="6548" xr:uid="{00000000-0005-0000-0000-00000F090000}"/>
    <cellStyle name="Comma 2 78 2 3" xfId="6549" xr:uid="{00000000-0005-0000-0000-000010090000}"/>
    <cellStyle name="Comma 2 78 3" xfId="2599" xr:uid="{00000000-0005-0000-0000-000011090000}"/>
    <cellStyle name="Comma 2 78 3 2" xfId="6550" xr:uid="{00000000-0005-0000-0000-000012090000}"/>
    <cellStyle name="Comma 2 78 4" xfId="6551" xr:uid="{00000000-0005-0000-0000-000013090000}"/>
    <cellStyle name="Comma 2 79" xfId="2600" xr:uid="{00000000-0005-0000-0000-000014090000}"/>
    <cellStyle name="Comma 2 79 2" xfId="2601" xr:uid="{00000000-0005-0000-0000-000015090000}"/>
    <cellStyle name="Comma 2 79 2 2" xfId="2602" xr:uid="{00000000-0005-0000-0000-000016090000}"/>
    <cellStyle name="Comma 2 79 2 2 2" xfId="6552" xr:uid="{00000000-0005-0000-0000-000017090000}"/>
    <cellStyle name="Comma 2 79 2 3" xfId="6553" xr:uid="{00000000-0005-0000-0000-000018090000}"/>
    <cellStyle name="Comma 2 79 3" xfId="2603" xr:uid="{00000000-0005-0000-0000-000019090000}"/>
    <cellStyle name="Comma 2 79 3 2" xfId="6554" xr:uid="{00000000-0005-0000-0000-00001A090000}"/>
    <cellStyle name="Comma 2 79 4" xfId="6555" xr:uid="{00000000-0005-0000-0000-00001B090000}"/>
    <cellStyle name="Comma 2 8" xfId="251" xr:uid="{00000000-0005-0000-0000-00001C090000}"/>
    <cellStyle name="Comma 2 8 2" xfId="2604" xr:uid="{00000000-0005-0000-0000-00001D090000}"/>
    <cellStyle name="Comma 2 8 2 2" xfId="2605" xr:uid="{00000000-0005-0000-0000-00001E090000}"/>
    <cellStyle name="Comma 2 80" xfId="2606" xr:uid="{00000000-0005-0000-0000-00001F090000}"/>
    <cellStyle name="Comma 2 80 2" xfId="2607" xr:uid="{00000000-0005-0000-0000-000020090000}"/>
    <cellStyle name="Comma 2 80 2 2" xfId="6556" xr:uid="{00000000-0005-0000-0000-000021090000}"/>
    <cellStyle name="Comma 2 80 3" xfId="6557" xr:uid="{00000000-0005-0000-0000-000022090000}"/>
    <cellStyle name="Comma 2 81" xfId="2608" xr:uid="{00000000-0005-0000-0000-000023090000}"/>
    <cellStyle name="Comma 2 81 2" xfId="2609" xr:uid="{00000000-0005-0000-0000-000024090000}"/>
    <cellStyle name="Comma 2 81 2 2" xfId="6558" xr:uid="{00000000-0005-0000-0000-000025090000}"/>
    <cellStyle name="Comma 2 81 3" xfId="2610" xr:uid="{00000000-0005-0000-0000-000026090000}"/>
    <cellStyle name="Comma 2 81 3 2" xfId="6559" xr:uid="{00000000-0005-0000-0000-000027090000}"/>
    <cellStyle name="Comma 2 81 4" xfId="6560" xr:uid="{00000000-0005-0000-0000-000028090000}"/>
    <cellStyle name="Comma 2 82" xfId="2611" xr:uid="{00000000-0005-0000-0000-000029090000}"/>
    <cellStyle name="Comma 2 83" xfId="2612" xr:uid="{00000000-0005-0000-0000-00002A090000}"/>
    <cellStyle name="Comma 2 83 2" xfId="6561" xr:uid="{00000000-0005-0000-0000-00002B090000}"/>
    <cellStyle name="Comma 2 84" xfId="2613" xr:uid="{00000000-0005-0000-0000-00002C090000}"/>
    <cellStyle name="Comma 2 84 2" xfId="6562" xr:uid="{00000000-0005-0000-0000-00002D090000}"/>
    <cellStyle name="Comma 2 9" xfId="252" xr:uid="{00000000-0005-0000-0000-00002E090000}"/>
    <cellStyle name="Comma 2 9 2" xfId="2614" xr:uid="{00000000-0005-0000-0000-00002F090000}"/>
    <cellStyle name="Comma 2 9 2 2" xfId="2615" xr:uid="{00000000-0005-0000-0000-000030090000}"/>
    <cellStyle name="Comma 2_BP vs RE by Month Flat vs BP" xfId="2616" xr:uid="{00000000-0005-0000-0000-000031090000}"/>
    <cellStyle name="Comma 20" xfId="253" xr:uid="{00000000-0005-0000-0000-000032090000}"/>
    <cellStyle name="Comma 20 2" xfId="563" xr:uid="{00000000-0005-0000-0000-000033090000}"/>
    <cellStyle name="Comma 20 2 2" xfId="564" xr:uid="{00000000-0005-0000-0000-000034090000}"/>
    <cellStyle name="Comma 20 2 2 2" xfId="565" xr:uid="{00000000-0005-0000-0000-000035090000}"/>
    <cellStyle name="Comma 20 2 2 2 2" xfId="6039" xr:uid="{00000000-0005-0000-0000-000036090000}"/>
    <cellStyle name="Comma 20 2 3" xfId="2617" xr:uid="{00000000-0005-0000-0000-000037090000}"/>
    <cellStyle name="Comma 20 2 3 2" xfId="2618" xr:uid="{00000000-0005-0000-0000-000038090000}"/>
    <cellStyle name="Comma 20 2 3 2 2" xfId="6563" xr:uid="{00000000-0005-0000-0000-000039090000}"/>
    <cellStyle name="Comma 20 2 3 3" xfId="6564" xr:uid="{00000000-0005-0000-0000-00003A090000}"/>
    <cellStyle name="Comma 20 2 4" xfId="2619" xr:uid="{00000000-0005-0000-0000-00003B090000}"/>
    <cellStyle name="Comma 20 2 4 2" xfId="6565" xr:uid="{00000000-0005-0000-0000-00003C090000}"/>
    <cellStyle name="Comma 20 3" xfId="566" xr:uid="{00000000-0005-0000-0000-00003D090000}"/>
    <cellStyle name="Comma 20 3 10" xfId="567" xr:uid="{00000000-0005-0000-0000-00003E090000}"/>
    <cellStyle name="Comma 20 3 11" xfId="568" xr:uid="{00000000-0005-0000-0000-00003F090000}"/>
    <cellStyle name="Comma 20 3 12" xfId="569" xr:uid="{00000000-0005-0000-0000-000040090000}"/>
    <cellStyle name="Comma 20 3 12 2" xfId="939" xr:uid="{00000000-0005-0000-0000-000041090000}"/>
    <cellStyle name="Comma 20 3 12 3" xfId="2620" xr:uid="{00000000-0005-0000-0000-000042090000}"/>
    <cellStyle name="Comma 20 3 12 4" xfId="2621" xr:uid="{00000000-0005-0000-0000-000043090000}"/>
    <cellStyle name="Comma 20 3 13" xfId="570" xr:uid="{00000000-0005-0000-0000-000044090000}"/>
    <cellStyle name="Comma 20 3 2" xfId="571" xr:uid="{00000000-0005-0000-0000-000045090000}"/>
    <cellStyle name="Comma 20 3 3" xfId="572" xr:uid="{00000000-0005-0000-0000-000046090000}"/>
    <cellStyle name="Comma 20 3 4" xfId="573" xr:uid="{00000000-0005-0000-0000-000047090000}"/>
    <cellStyle name="Comma 20 3 5" xfId="574" xr:uid="{00000000-0005-0000-0000-000048090000}"/>
    <cellStyle name="Comma 20 3 6" xfId="575" xr:uid="{00000000-0005-0000-0000-000049090000}"/>
    <cellStyle name="Comma 20 3 7" xfId="576" xr:uid="{00000000-0005-0000-0000-00004A090000}"/>
    <cellStyle name="Comma 20 3 8" xfId="577" xr:uid="{00000000-0005-0000-0000-00004B090000}"/>
    <cellStyle name="Comma 20 3 8 2" xfId="578" xr:uid="{00000000-0005-0000-0000-00004C090000}"/>
    <cellStyle name="Comma 20 3 8 3" xfId="940" xr:uid="{00000000-0005-0000-0000-00004D090000}"/>
    <cellStyle name="Comma 20 3 9" xfId="579" xr:uid="{00000000-0005-0000-0000-00004E090000}"/>
    <cellStyle name="Comma 20 4" xfId="580" xr:uid="{00000000-0005-0000-0000-00004F090000}"/>
    <cellStyle name="Comma 20 4 2" xfId="2622" xr:uid="{00000000-0005-0000-0000-000050090000}"/>
    <cellStyle name="Comma 20 4 2 2" xfId="6566" xr:uid="{00000000-0005-0000-0000-000051090000}"/>
    <cellStyle name="Comma 20 5" xfId="581" xr:uid="{00000000-0005-0000-0000-000052090000}"/>
    <cellStyle name="Comma 21" xfId="254" xr:uid="{00000000-0005-0000-0000-000053090000}"/>
    <cellStyle name="Comma 21 10" xfId="6567" xr:uid="{00000000-0005-0000-0000-000054090000}"/>
    <cellStyle name="Comma 21 2" xfId="328" xr:uid="{00000000-0005-0000-0000-000055090000}"/>
    <cellStyle name="Comma 21 2 2" xfId="582" xr:uid="{00000000-0005-0000-0000-000056090000}"/>
    <cellStyle name="Comma 21 2 2 2" xfId="583" xr:uid="{00000000-0005-0000-0000-000057090000}"/>
    <cellStyle name="Comma 21 2 3" xfId="430" xr:uid="{00000000-0005-0000-0000-000058090000}"/>
    <cellStyle name="Comma 21 2 4" xfId="6568" xr:uid="{00000000-0005-0000-0000-000059090000}"/>
    <cellStyle name="Comma 21 3" xfId="318" xr:uid="{00000000-0005-0000-0000-00005A090000}"/>
    <cellStyle name="Comma 21 3 2" xfId="584" xr:uid="{00000000-0005-0000-0000-00005B090000}"/>
    <cellStyle name="Comma 21 3 2 2" xfId="2623" xr:uid="{00000000-0005-0000-0000-00005C090000}"/>
    <cellStyle name="Comma 21 3 3" xfId="585" xr:uid="{00000000-0005-0000-0000-00005D090000}"/>
    <cellStyle name="Comma 21 3 4" xfId="586" xr:uid="{00000000-0005-0000-0000-00005E090000}"/>
    <cellStyle name="Comma 21 3 5" xfId="2624" xr:uid="{00000000-0005-0000-0000-00005F090000}"/>
    <cellStyle name="Comma 21 4" xfId="587" xr:uid="{00000000-0005-0000-0000-000060090000}"/>
    <cellStyle name="Comma 21 4 2" xfId="588" xr:uid="{00000000-0005-0000-0000-000061090000}"/>
    <cellStyle name="Comma 21 4 2 2" xfId="589" xr:uid="{00000000-0005-0000-0000-000062090000}"/>
    <cellStyle name="Comma 21 4 2 2 2" xfId="6569" xr:uid="{00000000-0005-0000-0000-000063090000}"/>
    <cellStyle name="Comma 21 4 2 3" xfId="2625" xr:uid="{00000000-0005-0000-0000-000064090000}"/>
    <cellStyle name="Comma 21 4 2 3 2" xfId="6570" xr:uid="{00000000-0005-0000-0000-000065090000}"/>
    <cellStyle name="Comma 21 4 2 4" xfId="6571" xr:uid="{00000000-0005-0000-0000-000066090000}"/>
    <cellStyle name="Comma 21 5" xfId="590" xr:uid="{00000000-0005-0000-0000-000067090000}"/>
    <cellStyle name="Comma 21 5 2" xfId="941" xr:uid="{00000000-0005-0000-0000-000068090000}"/>
    <cellStyle name="Comma 21 6" xfId="591" xr:uid="{00000000-0005-0000-0000-000069090000}"/>
    <cellStyle name="Comma 21 7" xfId="942" xr:uid="{00000000-0005-0000-0000-00006A090000}"/>
    <cellStyle name="Comma 21 7 2" xfId="6572" xr:uid="{00000000-0005-0000-0000-00006B090000}"/>
    <cellStyle name="Comma 21 8" xfId="987" xr:uid="{00000000-0005-0000-0000-00006C090000}"/>
    <cellStyle name="Comma 21 8 2" xfId="6573" xr:uid="{00000000-0005-0000-0000-00006D090000}"/>
    <cellStyle name="Comma 21 9" xfId="990" xr:uid="{00000000-0005-0000-0000-00006E090000}"/>
    <cellStyle name="Comma 21 9 2" xfId="6031" xr:uid="{00000000-0005-0000-0000-00006F090000}"/>
    <cellStyle name="Comma 21 9 2 2" xfId="6574" xr:uid="{00000000-0005-0000-0000-000070090000}"/>
    <cellStyle name="Comma 21 9 2 3" xfId="9374" xr:uid="{00000000-0005-0000-0000-000071090000}"/>
    <cellStyle name="Comma 21 9 3" xfId="6575" xr:uid="{00000000-0005-0000-0000-000072090000}"/>
    <cellStyle name="Comma 22" xfId="320" xr:uid="{00000000-0005-0000-0000-000073090000}"/>
    <cellStyle name="Comma 22 2" xfId="329" xr:uid="{00000000-0005-0000-0000-000074090000}"/>
    <cellStyle name="Comma 22 2 2" xfId="592" xr:uid="{00000000-0005-0000-0000-000075090000}"/>
    <cellStyle name="Comma 22 2 3" xfId="593" xr:uid="{00000000-0005-0000-0000-000076090000}"/>
    <cellStyle name="Comma 22 2 4" xfId="6576" xr:uid="{00000000-0005-0000-0000-000077090000}"/>
    <cellStyle name="Comma 22 3" xfId="594" xr:uid="{00000000-0005-0000-0000-000078090000}"/>
    <cellStyle name="Comma 22 4" xfId="595" xr:uid="{00000000-0005-0000-0000-000079090000}"/>
    <cellStyle name="Comma 22 5" xfId="6577" xr:uid="{00000000-0005-0000-0000-00007A090000}"/>
    <cellStyle name="Comma 23" xfId="409" xr:uid="{00000000-0005-0000-0000-00007B090000}"/>
    <cellStyle name="Comma 23 2" xfId="198" xr:uid="{00000000-0005-0000-0000-00007C090000}"/>
    <cellStyle name="Comma 23 2 10" xfId="6578" xr:uid="{00000000-0005-0000-0000-00007D090000}"/>
    <cellStyle name="Comma 23 2 2" xfId="330" xr:uid="{00000000-0005-0000-0000-00007E090000}"/>
    <cellStyle name="Comma 23 2 2 2" xfId="2626" xr:uid="{00000000-0005-0000-0000-00007F090000}"/>
    <cellStyle name="Comma 23 2 2 3" xfId="6579" xr:uid="{00000000-0005-0000-0000-000080090000}"/>
    <cellStyle name="Comma 23 2 3" xfId="412" xr:uid="{00000000-0005-0000-0000-000081090000}"/>
    <cellStyle name="Comma 23 2 3 2" xfId="6580" xr:uid="{00000000-0005-0000-0000-000082090000}"/>
    <cellStyle name="Comma 23 2 4" xfId="596" xr:uid="{00000000-0005-0000-0000-000083090000}"/>
    <cellStyle name="Comma 23 2 5" xfId="597" xr:uid="{00000000-0005-0000-0000-000084090000}"/>
    <cellStyle name="Comma 23 2 6" xfId="598" xr:uid="{00000000-0005-0000-0000-000085090000}"/>
    <cellStyle name="Comma 23 2 7" xfId="599" xr:uid="{00000000-0005-0000-0000-000086090000}"/>
    <cellStyle name="Comma 23 2 7 2" xfId="600" xr:uid="{00000000-0005-0000-0000-000087090000}"/>
    <cellStyle name="Comma 23 2 7 2 2" xfId="601" xr:uid="{00000000-0005-0000-0000-000088090000}"/>
    <cellStyle name="Comma 23 2 7 2 3" xfId="602" xr:uid="{00000000-0005-0000-0000-000089090000}"/>
    <cellStyle name="Comma 23 2 7 3" xfId="2627" xr:uid="{00000000-0005-0000-0000-00008A090000}"/>
    <cellStyle name="Comma 23 2 7 3 2" xfId="2628" xr:uid="{00000000-0005-0000-0000-00008B090000}"/>
    <cellStyle name="Comma 23 2 7 3 2 2" xfId="6581" xr:uid="{00000000-0005-0000-0000-00008C090000}"/>
    <cellStyle name="Comma 23 2 7 3 3" xfId="6582" xr:uid="{00000000-0005-0000-0000-00008D090000}"/>
    <cellStyle name="Comma 23 2 8" xfId="603" xr:uid="{00000000-0005-0000-0000-00008E090000}"/>
    <cellStyle name="Comma 23 2 8 2" xfId="6583" xr:uid="{00000000-0005-0000-0000-00008F090000}"/>
    <cellStyle name="Comma 23 2 9" xfId="2629" xr:uid="{00000000-0005-0000-0000-000090090000}"/>
    <cellStyle name="Comma 23 3" xfId="255" xr:uid="{00000000-0005-0000-0000-000091090000}"/>
    <cellStyle name="Comma 23 3 2" xfId="2630" xr:uid="{00000000-0005-0000-0000-000092090000}"/>
    <cellStyle name="Comma 23 3 2 2" xfId="2631" xr:uid="{00000000-0005-0000-0000-000093090000}"/>
    <cellStyle name="Comma 23 4" xfId="2632" xr:uid="{00000000-0005-0000-0000-000094090000}"/>
    <cellStyle name="Comma 23 4 2" xfId="2633" xr:uid="{00000000-0005-0000-0000-000095090000}"/>
    <cellStyle name="Comma 23 4 2 2" xfId="2634" xr:uid="{00000000-0005-0000-0000-000096090000}"/>
    <cellStyle name="Comma 23 5" xfId="6584" xr:uid="{00000000-0005-0000-0000-000097090000}"/>
    <cellStyle name="Comma 24" xfId="427" xr:uid="{00000000-0005-0000-0000-000098090000}"/>
    <cellStyle name="Comma 24 2" xfId="604" xr:uid="{00000000-0005-0000-0000-000099090000}"/>
    <cellStyle name="Comma 24 3" xfId="605" xr:uid="{00000000-0005-0000-0000-00009A090000}"/>
    <cellStyle name="Comma 24 4" xfId="6585" xr:uid="{00000000-0005-0000-0000-00009B090000}"/>
    <cellStyle name="Comma 25" xfId="606" xr:uid="{00000000-0005-0000-0000-00009C090000}"/>
    <cellStyle name="Comma 25 2" xfId="607" xr:uid="{00000000-0005-0000-0000-00009D090000}"/>
    <cellStyle name="Comma 25 2 2" xfId="6586" xr:uid="{00000000-0005-0000-0000-00009E090000}"/>
    <cellStyle name="Comma 25 3" xfId="2635" xr:uid="{00000000-0005-0000-0000-00009F090000}"/>
    <cellStyle name="Comma 26" xfId="608" xr:uid="{00000000-0005-0000-0000-0000A0090000}"/>
    <cellStyle name="Comma 26 2" xfId="609" xr:uid="{00000000-0005-0000-0000-0000A1090000}"/>
    <cellStyle name="Comma 26 3" xfId="2636" xr:uid="{00000000-0005-0000-0000-0000A2090000}"/>
    <cellStyle name="Comma 26 3 2" xfId="6587" xr:uid="{00000000-0005-0000-0000-0000A3090000}"/>
    <cellStyle name="Comma 27" xfId="610" xr:uid="{00000000-0005-0000-0000-0000A4090000}"/>
    <cellStyle name="Comma 27 2" xfId="611" xr:uid="{00000000-0005-0000-0000-0000A5090000}"/>
    <cellStyle name="Comma 27 2 2" xfId="612" xr:uid="{00000000-0005-0000-0000-0000A6090000}"/>
    <cellStyle name="Comma 27 2 2 2" xfId="613" xr:uid="{00000000-0005-0000-0000-0000A7090000}"/>
    <cellStyle name="Comma 27 3" xfId="614" xr:uid="{00000000-0005-0000-0000-0000A8090000}"/>
    <cellStyle name="Comma 27 4" xfId="615" xr:uid="{00000000-0005-0000-0000-0000A9090000}"/>
    <cellStyle name="Comma 27 4 2" xfId="616" xr:uid="{00000000-0005-0000-0000-0000AA090000}"/>
    <cellStyle name="Comma 27 4 3" xfId="617" xr:uid="{00000000-0005-0000-0000-0000AB090000}"/>
    <cellStyle name="Comma 27 5" xfId="2637" xr:uid="{00000000-0005-0000-0000-0000AC090000}"/>
    <cellStyle name="Comma 27 5 2" xfId="2638" xr:uid="{00000000-0005-0000-0000-0000AD090000}"/>
    <cellStyle name="Comma 27 5 2 2" xfId="6588" xr:uid="{00000000-0005-0000-0000-0000AE090000}"/>
    <cellStyle name="Comma 27 5 3" xfId="6589" xr:uid="{00000000-0005-0000-0000-0000AF090000}"/>
    <cellStyle name="Comma 28" xfId="618" xr:uid="{00000000-0005-0000-0000-0000B0090000}"/>
    <cellStyle name="Comma 28 2" xfId="619" xr:uid="{00000000-0005-0000-0000-0000B1090000}"/>
    <cellStyle name="Comma 28 3" xfId="6590" xr:uid="{00000000-0005-0000-0000-0000B2090000}"/>
    <cellStyle name="Comma 29" xfId="620" xr:uid="{00000000-0005-0000-0000-0000B3090000}"/>
    <cellStyle name="Comma 29 2" xfId="2639" xr:uid="{00000000-0005-0000-0000-0000B4090000}"/>
    <cellStyle name="Comma 3" xfId="39" xr:uid="{00000000-0005-0000-0000-0000B5090000}"/>
    <cellStyle name="Comma 3 10" xfId="2640" xr:uid="{00000000-0005-0000-0000-0000B6090000}"/>
    <cellStyle name="Comma 3 10 2" xfId="2641" xr:uid="{00000000-0005-0000-0000-0000B7090000}"/>
    <cellStyle name="Comma 3 10 2 2" xfId="2642" xr:uid="{00000000-0005-0000-0000-0000B8090000}"/>
    <cellStyle name="Comma 3 11" xfId="2643" xr:uid="{00000000-0005-0000-0000-0000B9090000}"/>
    <cellStyle name="Comma 3 11 2" xfId="2644" xr:uid="{00000000-0005-0000-0000-0000BA090000}"/>
    <cellStyle name="Comma 3 11 2 2" xfId="2645" xr:uid="{00000000-0005-0000-0000-0000BB090000}"/>
    <cellStyle name="Comma 3 12" xfId="2646" xr:uid="{00000000-0005-0000-0000-0000BC090000}"/>
    <cellStyle name="Comma 3 12 2" xfId="2647" xr:uid="{00000000-0005-0000-0000-0000BD090000}"/>
    <cellStyle name="Comma 3 12 2 2" xfId="2648" xr:uid="{00000000-0005-0000-0000-0000BE090000}"/>
    <cellStyle name="Comma 3 13" xfId="2649" xr:uid="{00000000-0005-0000-0000-0000BF090000}"/>
    <cellStyle name="Comma 3 13 2" xfId="2650" xr:uid="{00000000-0005-0000-0000-0000C0090000}"/>
    <cellStyle name="Comma 3 13 2 2" xfId="2651" xr:uid="{00000000-0005-0000-0000-0000C1090000}"/>
    <cellStyle name="Comma 3 14" xfId="2652" xr:uid="{00000000-0005-0000-0000-0000C2090000}"/>
    <cellStyle name="Comma 3 14 2" xfId="2653" xr:uid="{00000000-0005-0000-0000-0000C3090000}"/>
    <cellStyle name="Comma 3 14 2 2" xfId="2654" xr:uid="{00000000-0005-0000-0000-0000C4090000}"/>
    <cellStyle name="Comma 3 15" xfId="2655" xr:uid="{00000000-0005-0000-0000-0000C5090000}"/>
    <cellStyle name="Comma 3 15 2" xfId="2656" xr:uid="{00000000-0005-0000-0000-0000C6090000}"/>
    <cellStyle name="Comma 3 15 2 2" xfId="2657" xr:uid="{00000000-0005-0000-0000-0000C7090000}"/>
    <cellStyle name="Comma 3 16" xfId="2658" xr:uid="{00000000-0005-0000-0000-0000C8090000}"/>
    <cellStyle name="Comma 3 16 2" xfId="2659" xr:uid="{00000000-0005-0000-0000-0000C9090000}"/>
    <cellStyle name="Comma 3 16 2 2" xfId="2660" xr:uid="{00000000-0005-0000-0000-0000CA090000}"/>
    <cellStyle name="Comma 3 17" xfId="2661" xr:uid="{00000000-0005-0000-0000-0000CB090000}"/>
    <cellStyle name="Comma 3 17 2" xfId="2662" xr:uid="{00000000-0005-0000-0000-0000CC090000}"/>
    <cellStyle name="Comma 3 17 2 2" xfId="2663" xr:uid="{00000000-0005-0000-0000-0000CD090000}"/>
    <cellStyle name="Comma 3 18" xfId="2664" xr:uid="{00000000-0005-0000-0000-0000CE090000}"/>
    <cellStyle name="Comma 3 18 2" xfId="2665" xr:uid="{00000000-0005-0000-0000-0000CF090000}"/>
    <cellStyle name="Comma 3 18 2 2" xfId="2666" xr:uid="{00000000-0005-0000-0000-0000D0090000}"/>
    <cellStyle name="Comma 3 19" xfId="2667" xr:uid="{00000000-0005-0000-0000-0000D1090000}"/>
    <cellStyle name="Comma 3 19 2" xfId="2668" xr:uid="{00000000-0005-0000-0000-0000D2090000}"/>
    <cellStyle name="Comma 3 19 2 2" xfId="2669" xr:uid="{00000000-0005-0000-0000-0000D3090000}"/>
    <cellStyle name="Comma 3 2" xfId="40" xr:uid="{00000000-0005-0000-0000-0000D4090000}"/>
    <cellStyle name="Comma 3 2 10" xfId="2670" xr:uid="{00000000-0005-0000-0000-0000D5090000}"/>
    <cellStyle name="Comma 3 2 11" xfId="9407" xr:uid="{00000000-0005-0000-0000-0000D6090000}"/>
    <cellStyle name="Comma 3 2 2" xfId="621" xr:uid="{00000000-0005-0000-0000-0000D7090000}"/>
    <cellStyle name="Comma 3 2 2 2" xfId="2671" xr:uid="{00000000-0005-0000-0000-0000D8090000}"/>
    <cellStyle name="Comma 3 2 2 2 2" xfId="2672" xr:uid="{00000000-0005-0000-0000-0000D9090000}"/>
    <cellStyle name="Comma 3 2 2 2 2 2" xfId="6591" xr:uid="{00000000-0005-0000-0000-0000DA090000}"/>
    <cellStyle name="Comma 3 2 2 2 3" xfId="6592" xr:uid="{00000000-0005-0000-0000-0000DB090000}"/>
    <cellStyle name="Comma 3 2 2 3" xfId="2673" xr:uid="{00000000-0005-0000-0000-0000DC090000}"/>
    <cellStyle name="Comma 3 2 2 3 2" xfId="2674" xr:uid="{00000000-0005-0000-0000-0000DD090000}"/>
    <cellStyle name="Comma 3 2 3" xfId="622" xr:uid="{00000000-0005-0000-0000-0000DE090000}"/>
    <cellStyle name="Comma 3 2 3 2" xfId="2675" xr:uid="{00000000-0005-0000-0000-0000DF090000}"/>
    <cellStyle name="Comma 3 2 3 2 2" xfId="2676" xr:uid="{00000000-0005-0000-0000-0000E0090000}"/>
    <cellStyle name="Comma 3 2 3 2 2 2" xfId="2677" xr:uid="{00000000-0005-0000-0000-0000E1090000}"/>
    <cellStyle name="Comma 3 2 3 2 2 3" xfId="2678" xr:uid="{00000000-0005-0000-0000-0000E2090000}"/>
    <cellStyle name="Comma 3 2 3 3" xfId="2679" xr:uid="{00000000-0005-0000-0000-0000E3090000}"/>
    <cellStyle name="Comma 3 2 4" xfId="2680" xr:uid="{00000000-0005-0000-0000-0000E4090000}"/>
    <cellStyle name="Comma 3 2 4 2" xfId="6593" xr:uid="{00000000-0005-0000-0000-0000E5090000}"/>
    <cellStyle name="Comma 3 2 5" xfId="2681" xr:uid="{00000000-0005-0000-0000-0000E6090000}"/>
    <cellStyle name="Comma 3 2 6" xfId="2682" xr:uid="{00000000-0005-0000-0000-0000E7090000}"/>
    <cellStyle name="Comma 3 2 7" xfId="2683" xr:uid="{00000000-0005-0000-0000-0000E8090000}"/>
    <cellStyle name="Comma 3 2 8" xfId="2684" xr:uid="{00000000-0005-0000-0000-0000E9090000}"/>
    <cellStyle name="Comma 3 2 9" xfId="2685" xr:uid="{00000000-0005-0000-0000-0000EA090000}"/>
    <cellStyle name="Comma 3 20" xfId="2686" xr:uid="{00000000-0005-0000-0000-0000EB090000}"/>
    <cellStyle name="Comma 3 20 2" xfId="2687" xr:uid="{00000000-0005-0000-0000-0000EC090000}"/>
    <cellStyle name="Comma 3 20 2 2" xfId="2688" xr:uid="{00000000-0005-0000-0000-0000ED090000}"/>
    <cellStyle name="Comma 3 21" xfId="2689" xr:uid="{00000000-0005-0000-0000-0000EE090000}"/>
    <cellStyle name="Comma 3 21 2" xfId="2690" xr:uid="{00000000-0005-0000-0000-0000EF090000}"/>
    <cellStyle name="Comma 3 21 2 2" xfId="2691" xr:uid="{00000000-0005-0000-0000-0000F0090000}"/>
    <cellStyle name="Comma 3 22" xfId="2692" xr:uid="{00000000-0005-0000-0000-0000F1090000}"/>
    <cellStyle name="Comma 3 22 2" xfId="2693" xr:uid="{00000000-0005-0000-0000-0000F2090000}"/>
    <cellStyle name="Comma 3 22 2 2" xfId="2694" xr:uid="{00000000-0005-0000-0000-0000F3090000}"/>
    <cellStyle name="Comma 3 23" xfId="2695" xr:uid="{00000000-0005-0000-0000-0000F4090000}"/>
    <cellStyle name="Comma 3 23 2" xfId="2696" xr:uid="{00000000-0005-0000-0000-0000F5090000}"/>
    <cellStyle name="Comma 3 23 2 2" xfId="2697" xr:uid="{00000000-0005-0000-0000-0000F6090000}"/>
    <cellStyle name="Comma 3 24" xfId="2698" xr:uid="{00000000-0005-0000-0000-0000F7090000}"/>
    <cellStyle name="Comma 3 24 2" xfId="2699" xr:uid="{00000000-0005-0000-0000-0000F8090000}"/>
    <cellStyle name="Comma 3 24 2 2" xfId="2700" xr:uid="{00000000-0005-0000-0000-0000F9090000}"/>
    <cellStyle name="Comma 3 25" xfId="2701" xr:uid="{00000000-0005-0000-0000-0000FA090000}"/>
    <cellStyle name="Comma 3 25 2" xfId="2702" xr:uid="{00000000-0005-0000-0000-0000FB090000}"/>
    <cellStyle name="Comma 3 25 2 2" xfId="2703" xr:uid="{00000000-0005-0000-0000-0000FC090000}"/>
    <cellStyle name="Comma 3 26" xfId="2704" xr:uid="{00000000-0005-0000-0000-0000FD090000}"/>
    <cellStyle name="Comma 3 26 2" xfId="2705" xr:uid="{00000000-0005-0000-0000-0000FE090000}"/>
    <cellStyle name="Comma 3 26 2 2" xfId="2706" xr:uid="{00000000-0005-0000-0000-0000FF090000}"/>
    <cellStyle name="Comma 3 27" xfId="2707" xr:uid="{00000000-0005-0000-0000-0000000A0000}"/>
    <cellStyle name="Comma 3 27 2" xfId="2708" xr:uid="{00000000-0005-0000-0000-0000010A0000}"/>
    <cellStyle name="Comma 3 27 2 2" xfId="2709" xr:uid="{00000000-0005-0000-0000-0000020A0000}"/>
    <cellStyle name="Comma 3 28" xfId="2710" xr:uid="{00000000-0005-0000-0000-0000030A0000}"/>
    <cellStyle name="Comma 3 28 2" xfId="2711" xr:uid="{00000000-0005-0000-0000-0000040A0000}"/>
    <cellStyle name="Comma 3 28 2 2" xfId="2712" xr:uid="{00000000-0005-0000-0000-0000050A0000}"/>
    <cellStyle name="Comma 3 29" xfId="2713" xr:uid="{00000000-0005-0000-0000-0000060A0000}"/>
    <cellStyle name="Comma 3 29 2" xfId="2714" xr:uid="{00000000-0005-0000-0000-0000070A0000}"/>
    <cellStyle name="Comma 3 29 2 2" xfId="2715" xr:uid="{00000000-0005-0000-0000-0000080A0000}"/>
    <cellStyle name="Comma 3 3" xfId="41" xr:uid="{00000000-0005-0000-0000-0000090A0000}"/>
    <cellStyle name="Comma 3 3 2" xfId="200" xr:uid="{00000000-0005-0000-0000-00000A0A0000}"/>
    <cellStyle name="Comma 3 3 2 2" xfId="331" xr:uid="{00000000-0005-0000-0000-00000B0A0000}"/>
    <cellStyle name="Comma 3 3 2 2 2" xfId="6594" xr:uid="{00000000-0005-0000-0000-00000C0A0000}"/>
    <cellStyle name="Comma 3 3 2 3" xfId="413" xr:uid="{00000000-0005-0000-0000-00000D0A0000}"/>
    <cellStyle name="Comma 3 3 2 3 2" xfId="6595" xr:uid="{00000000-0005-0000-0000-00000E0A0000}"/>
    <cellStyle name="Comma 3 3 2 4" xfId="623" xr:uid="{00000000-0005-0000-0000-00000F0A0000}"/>
    <cellStyle name="Comma 3 3 2 5" xfId="624" xr:uid="{00000000-0005-0000-0000-0000100A0000}"/>
    <cellStyle name="Comma 3 3 2 6" xfId="625" xr:uid="{00000000-0005-0000-0000-0000110A0000}"/>
    <cellStyle name="Comma 3 3 2 7" xfId="626" xr:uid="{00000000-0005-0000-0000-0000120A0000}"/>
    <cellStyle name="Comma 3 3 2 7 2" xfId="627" xr:uid="{00000000-0005-0000-0000-0000130A0000}"/>
    <cellStyle name="Comma 3 3 2 7 2 2" xfId="628" xr:uid="{00000000-0005-0000-0000-0000140A0000}"/>
    <cellStyle name="Comma 3 3 2 7 2 3" xfId="629" xr:uid="{00000000-0005-0000-0000-0000150A0000}"/>
    <cellStyle name="Comma 3 3 2 8" xfId="6596" xr:uid="{00000000-0005-0000-0000-0000160A0000}"/>
    <cellStyle name="Comma 3 3 3" xfId="2716" xr:uid="{00000000-0005-0000-0000-0000170A0000}"/>
    <cellStyle name="Comma 3 30" xfId="2717" xr:uid="{00000000-0005-0000-0000-0000180A0000}"/>
    <cellStyle name="Comma 3 30 2" xfId="2718" xr:uid="{00000000-0005-0000-0000-0000190A0000}"/>
    <cellStyle name="Comma 3 30 2 2" xfId="2719" xr:uid="{00000000-0005-0000-0000-00001A0A0000}"/>
    <cellStyle name="Comma 3 31" xfId="2720" xr:uid="{00000000-0005-0000-0000-00001B0A0000}"/>
    <cellStyle name="Comma 3 31 2" xfId="2721" xr:uid="{00000000-0005-0000-0000-00001C0A0000}"/>
    <cellStyle name="Comma 3 31 2 2" xfId="2722" xr:uid="{00000000-0005-0000-0000-00001D0A0000}"/>
    <cellStyle name="Comma 3 32" xfId="2723" xr:uid="{00000000-0005-0000-0000-00001E0A0000}"/>
    <cellStyle name="Comma 3 32 2" xfId="2724" xr:uid="{00000000-0005-0000-0000-00001F0A0000}"/>
    <cellStyle name="Comma 3 32 2 2" xfId="2725" xr:uid="{00000000-0005-0000-0000-0000200A0000}"/>
    <cellStyle name="Comma 3 33" xfId="2726" xr:uid="{00000000-0005-0000-0000-0000210A0000}"/>
    <cellStyle name="Comma 3 33 2" xfId="2727" xr:uid="{00000000-0005-0000-0000-0000220A0000}"/>
    <cellStyle name="Comma 3 33 2 2" xfId="2728" xr:uid="{00000000-0005-0000-0000-0000230A0000}"/>
    <cellStyle name="Comma 3 34" xfId="2729" xr:uid="{00000000-0005-0000-0000-0000240A0000}"/>
    <cellStyle name="Comma 3 34 2" xfId="2730" xr:uid="{00000000-0005-0000-0000-0000250A0000}"/>
    <cellStyle name="Comma 3 34 2 2" xfId="2731" xr:uid="{00000000-0005-0000-0000-0000260A0000}"/>
    <cellStyle name="Comma 3 35" xfId="2732" xr:uid="{00000000-0005-0000-0000-0000270A0000}"/>
    <cellStyle name="Comma 3 35 2" xfId="2733" xr:uid="{00000000-0005-0000-0000-0000280A0000}"/>
    <cellStyle name="Comma 3 35 2 2" xfId="2734" xr:uid="{00000000-0005-0000-0000-0000290A0000}"/>
    <cellStyle name="Comma 3 36" xfId="2735" xr:uid="{00000000-0005-0000-0000-00002A0A0000}"/>
    <cellStyle name="Comma 3 36 2" xfId="2736" xr:uid="{00000000-0005-0000-0000-00002B0A0000}"/>
    <cellStyle name="Comma 3 36 2 2" xfId="2737" xr:uid="{00000000-0005-0000-0000-00002C0A0000}"/>
    <cellStyle name="Comma 3 37" xfId="2738" xr:uid="{00000000-0005-0000-0000-00002D0A0000}"/>
    <cellStyle name="Comma 3 37 2" xfId="2739" xr:uid="{00000000-0005-0000-0000-00002E0A0000}"/>
    <cellStyle name="Comma 3 37 2 2" xfId="2740" xr:uid="{00000000-0005-0000-0000-00002F0A0000}"/>
    <cellStyle name="Comma 3 38" xfId="2741" xr:uid="{00000000-0005-0000-0000-0000300A0000}"/>
    <cellStyle name="Comma 3 38 2" xfId="2742" xr:uid="{00000000-0005-0000-0000-0000310A0000}"/>
    <cellStyle name="Comma 3 38 2 2" xfId="2743" xr:uid="{00000000-0005-0000-0000-0000320A0000}"/>
    <cellStyle name="Comma 3 39" xfId="2744" xr:uid="{00000000-0005-0000-0000-0000330A0000}"/>
    <cellStyle name="Comma 3 39 2" xfId="2745" xr:uid="{00000000-0005-0000-0000-0000340A0000}"/>
    <cellStyle name="Comma 3 39 2 2" xfId="2746" xr:uid="{00000000-0005-0000-0000-0000350A0000}"/>
    <cellStyle name="Comma 3 4" xfId="42" xr:uid="{00000000-0005-0000-0000-0000360A0000}"/>
    <cellStyle name="Comma 3 4 2" xfId="2747" xr:uid="{00000000-0005-0000-0000-0000370A0000}"/>
    <cellStyle name="Comma 3 4 2 2" xfId="2748" xr:uid="{00000000-0005-0000-0000-0000380A0000}"/>
    <cellStyle name="Comma 3 4 2 3" xfId="2749" xr:uid="{00000000-0005-0000-0000-0000390A0000}"/>
    <cellStyle name="Comma 3 4 2 3 2" xfId="2750" xr:uid="{00000000-0005-0000-0000-00003A0A0000}"/>
    <cellStyle name="Comma 3 4 2 3 2 2" xfId="6597" xr:uid="{00000000-0005-0000-0000-00003B0A0000}"/>
    <cellStyle name="Comma 3 4 2 3 3" xfId="6598" xr:uid="{00000000-0005-0000-0000-00003C0A0000}"/>
    <cellStyle name="Comma 3 4 3" xfId="2751" xr:uid="{00000000-0005-0000-0000-00003D0A0000}"/>
    <cellStyle name="Comma 3 4 3 2" xfId="2752" xr:uid="{00000000-0005-0000-0000-00003E0A0000}"/>
    <cellStyle name="Comma 3 4 3 2 2" xfId="6599" xr:uid="{00000000-0005-0000-0000-00003F0A0000}"/>
    <cellStyle name="Comma 3 4 3 3" xfId="6600" xr:uid="{00000000-0005-0000-0000-0000400A0000}"/>
    <cellStyle name="Comma 3 4 4" xfId="2753" xr:uid="{00000000-0005-0000-0000-0000410A0000}"/>
    <cellStyle name="Comma 3 4 4 2" xfId="2754" xr:uid="{00000000-0005-0000-0000-0000420A0000}"/>
    <cellStyle name="Comma 3 4 4 2 2" xfId="6601" xr:uid="{00000000-0005-0000-0000-0000430A0000}"/>
    <cellStyle name="Comma 3 4 4 3" xfId="6602" xr:uid="{00000000-0005-0000-0000-0000440A0000}"/>
    <cellStyle name="Comma 3 4 5" xfId="2755" xr:uid="{00000000-0005-0000-0000-0000450A0000}"/>
    <cellStyle name="Comma 3 40" xfId="2756" xr:uid="{00000000-0005-0000-0000-0000460A0000}"/>
    <cellStyle name="Comma 3 40 2" xfId="2757" xr:uid="{00000000-0005-0000-0000-0000470A0000}"/>
    <cellStyle name="Comma 3 40 2 2" xfId="2758" xr:uid="{00000000-0005-0000-0000-0000480A0000}"/>
    <cellStyle name="Comma 3 41" xfId="2759" xr:uid="{00000000-0005-0000-0000-0000490A0000}"/>
    <cellStyle name="Comma 3 41 2" xfId="2760" xr:uid="{00000000-0005-0000-0000-00004A0A0000}"/>
    <cellStyle name="Comma 3 41 2 2" xfId="2761" xr:uid="{00000000-0005-0000-0000-00004B0A0000}"/>
    <cellStyle name="Comma 3 42" xfId="2762" xr:uid="{00000000-0005-0000-0000-00004C0A0000}"/>
    <cellStyle name="Comma 3 42 2" xfId="2763" xr:uid="{00000000-0005-0000-0000-00004D0A0000}"/>
    <cellStyle name="Comma 3 42 2 2" xfId="2764" xr:uid="{00000000-0005-0000-0000-00004E0A0000}"/>
    <cellStyle name="Comma 3 43" xfId="2765" xr:uid="{00000000-0005-0000-0000-00004F0A0000}"/>
    <cellStyle name="Comma 3 43 2" xfId="2766" xr:uid="{00000000-0005-0000-0000-0000500A0000}"/>
    <cellStyle name="Comma 3 43 2 2" xfId="2767" xr:uid="{00000000-0005-0000-0000-0000510A0000}"/>
    <cellStyle name="Comma 3 44" xfId="2768" xr:uid="{00000000-0005-0000-0000-0000520A0000}"/>
    <cellStyle name="Comma 3 44 2" xfId="2769" xr:uid="{00000000-0005-0000-0000-0000530A0000}"/>
    <cellStyle name="Comma 3 44 2 2" xfId="2770" xr:uid="{00000000-0005-0000-0000-0000540A0000}"/>
    <cellStyle name="Comma 3 45" xfId="2771" xr:uid="{00000000-0005-0000-0000-0000550A0000}"/>
    <cellStyle name="Comma 3 45 2" xfId="2772" xr:uid="{00000000-0005-0000-0000-0000560A0000}"/>
    <cellStyle name="Comma 3 45 2 2" xfId="2773" xr:uid="{00000000-0005-0000-0000-0000570A0000}"/>
    <cellStyle name="Comma 3 46" xfId="2774" xr:uid="{00000000-0005-0000-0000-0000580A0000}"/>
    <cellStyle name="Comma 3 46 2" xfId="2775" xr:uid="{00000000-0005-0000-0000-0000590A0000}"/>
    <cellStyle name="Comma 3 46 2 2" xfId="2776" xr:uid="{00000000-0005-0000-0000-00005A0A0000}"/>
    <cellStyle name="Comma 3 47" xfId="2777" xr:uid="{00000000-0005-0000-0000-00005B0A0000}"/>
    <cellStyle name="Comma 3 47 2" xfId="2778" xr:uid="{00000000-0005-0000-0000-00005C0A0000}"/>
    <cellStyle name="Comma 3 47 2 2" xfId="2779" xr:uid="{00000000-0005-0000-0000-00005D0A0000}"/>
    <cellStyle name="Comma 3 48" xfId="2780" xr:uid="{00000000-0005-0000-0000-00005E0A0000}"/>
    <cellStyle name="Comma 3 48 2" xfId="2781" xr:uid="{00000000-0005-0000-0000-00005F0A0000}"/>
    <cellStyle name="Comma 3 48 2 2" xfId="2782" xr:uid="{00000000-0005-0000-0000-0000600A0000}"/>
    <cellStyle name="Comma 3 49" xfId="2783" xr:uid="{00000000-0005-0000-0000-0000610A0000}"/>
    <cellStyle name="Comma 3 49 2" xfId="2784" xr:uid="{00000000-0005-0000-0000-0000620A0000}"/>
    <cellStyle name="Comma 3 49 2 2" xfId="2785" xr:uid="{00000000-0005-0000-0000-0000630A0000}"/>
    <cellStyle name="Comma 3 5" xfId="43" xr:uid="{00000000-0005-0000-0000-0000640A0000}"/>
    <cellStyle name="Comma 3 5 2" xfId="2786" xr:uid="{00000000-0005-0000-0000-0000650A0000}"/>
    <cellStyle name="Comma 3 5 2 2" xfId="2787" xr:uid="{00000000-0005-0000-0000-0000660A0000}"/>
    <cellStyle name="Comma 3 5 3" xfId="2788" xr:uid="{00000000-0005-0000-0000-0000670A0000}"/>
    <cellStyle name="Comma 3 5 3 2" xfId="2789" xr:uid="{00000000-0005-0000-0000-0000680A0000}"/>
    <cellStyle name="Comma 3 5 3 2 2" xfId="6603" xr:uid="{00000000-0005-0000-0000-0000690A0000}"/>
    <cellStyle name="Comma 3 5 3 3" xfId="6604" xr:uid="{00000000-0005-0000-0000-00006A0A0000}"/>
    <cellStyle name="Comma 3 50" xfId="2790" xr:uid="{00000000-0005-0000-0000-00006B0A0000}"/>
    <cellStyle name="Comma 3 50 2" xfId="2791" xr:uid="{00000000-0005-0000-0000-00006C0A0000}"/>
    <cellStyle name="Comma 3 50 2 2" xfId="2792" xr:uid="{00000000-0005-0000-0000-00006D0A0000}"/>
    <cellStyle name="Comma 3 51" xfId="2793" xr:uid="{00000000-0005-0000-0000-00006E0A0000}"/>
    <cellStyle name="Comma 3 51 2" xfId="2794" xr:uid="{00000000-0005-0000-0000-00006F0A0000}"/>
    <cellStyle name="Comma 3 51 2 2" xfId="2795" xr:uid="{00000000-0005-0000-0000-0000700A0000}"/>
    <cellStyle name="Comma 3 52" xfId="2796" xr:uid="{00000000-0005-0000-0000-0000710A0000}"/>
    <cellStyle name="Comma 3 52 2" xfId="2797" xr:uid="{00000000-0005-0000-0000-0000720A0000}"/>
    <cellStyle name="Comma 3 52 2 2" xfId="2798" xr:uid="{00000000-0005-0000-0000-0000730A0000}"/>
    <cellStyle name="Comma 3 53" xfId="2799" xr:uid="{00000000-0005-0000-0000-0000740A0000}"/>
    <cellStyle name="Comma 3 53 2" xfId="2800" xr:uid="{00000000-0005-0000-0000-0000750A0000}"/>
    <cellStyle name="Comma 3 53 2 2" xfId="2801" xr:uid="{00000000-0005-0000-0000-0000760A0000}"/>
    <cellStyle name="Comma 3 54" xfId="2802" xr:uid="{00000000-0005-0000-0000-0000770A0000}"/>
    <cellStyle name="Comma 3 54 2" xfId="2803" xr:uid="{00000000-0005-0000-0000-0000780A0000}"/>
    <cellStyle name="Comma 3 54 2 2" xfId="2804" xr:uid="{00000000-0005-0000-0000-0000790A0000}"/>
    <cellStyle name="Comma 3 55" xfId="2805" xr:uid="{00000000-0005-0000-0000-00007A0A0000}"/>
    <cellStyle name="Comma 3 55 2" xfId="2806" xr:uid="{00000000-0005-0000-0000-00007B0A0000}"/>
    <cellStyle name="Comma 3 55 2 2" xfId="2807" xr:uid="{00000000-0005-0000-0000-00007C0A0000}"/>
    <cellStyle name="Comma 3 56" xfId="2808" xr:uid="{00000000-0005-0000-0000-00007D0A0000}"/>
    <cellStyle name="Comma 3 56 2" xfId="2809" xr:uid="{00000000-0005-0000-0000-00007E0A0000}"/>
    <cellStyle name="Comma 3 56 2 2" xfId="2810" xr:uid="{00000000-0005-0000-0000-00007F0A0000}"/>
    <cellStyle name="Comma 3 57" xfId="2811" xr:uid="{00000000-0005-0000-0000-0000800A0000}"/>
    <cellStyle name="Comma 3 57 2" xfId="2812" xr:uid="{00000000-0005-0000-0000-0000810A0000}"/>
    <cellStyle name="Comma 3 57 2 2" xfId="2813" xr:uid="{00000000-0005-0000-0000-0000820A0000}"/>
    <cellStyle name="Comma 3 57 2 2 2" xfId="2814" xr:uid="{00000000-0005-0000-0000-0000830A0000}"/>
    <cellStyle name="Comma 3 57 2 2 2 2" xfId="6605" xr:uid="{00000000-0005-0000-0000-0000840A0000}"/>
    <cellStyle name="Comma 3 57 2 2 3" xfId="6606" xr:uid="{00000000-0005-0000-0000-0000850A0000}"/>
    <cellStyle name="Comma 3 57 2 3" xfId="2815" xr:uid="{00000000-0005-0000-0000-0000860A0000}"/>
    <cellStyle name="Comma 3 57 2 3 2" xfId="2816" xr:uid="{00000000-0005-0000-0000-0000870A0000}"/>
    <cellStyle name="Comma 3 57 2 4" xfId="2817" xr:uid="{00000000-0005-0000-0000-0000880A0000}"/>
    <cellStyle name="Comma 3 57 3" xfId="2818" xr:uid="{00000000-0005-0000-0000-0000890A0000}"/>
    <cellStyle name="Comma 3 57 4" xfId="2819" xr:uid="{00000000-0005-0000-0000-00008A0A0000}"/>
    <cellStyle name="Comma 3 57 4 2" xfId="6607" xr:uid="{00000000-0005-0000-0000-00008B0A0000}"/>
    <cellStyle name="Comma 3 57 5" xfId="6608" xr:uid="{00000000-0005-0000-0000-00008C0A0000}"/>
    <cellStyle name="Comma 3 58" xfId="2820" xr:uid="{00000000-0005-0000-0000-00008D0A0000}"/>
    <cellStyle name="Comma 3 58 2" xfId="2821" xr:uid="{00000000-0005-0000-0000-00008E0A0000}"/>
    <cellStyle name="Comma 3 58 3" xfId="2822" xr:uid="{00000000-0005-0000-0000-00008F0A0000}"/>
    <cellStyle name="Comma 3 58 3 2" xfId="6609" xr:uid="{00000000-0005-0000-0000-0000900A0000}"/>
    <cellStyle name="Comma 3 58 4" xfId="6610" xr:uid="{00000000-0005-0000-0000-0000910A0000}"/>
    <cellStyle name="Comma 3 59" xfId="2823" xr:uid="{00000000-0005-0000-0000-0000920A0000}"/>
    <cellStyle name="Comma 3 59 2" xfId="2824" xr:uid="{00000000-0005-0000-0000-0000930A0000}"/>
    <cellStyle name="Comma 3 59 2 2" xfId="2825" xr:uid="{00000000-0005-0000-0000-0000940A0000}"/>
    <cellStyle name="Comma 3 59 2 2 2" xfId="6611" xr:uid="{00000000-0005-0000-0000-0000950A0000}"/>
    <cellStyle name="Comma 3 59 2 3" xfId="6612" xr:uid="{00000000-0005-0000-0000-0000960A0000}"/>
    <cellStyle name="Comma 3 59 3" xfId="2826" xr:uid="{00000000-0005-0000-0000-0000970A0000}"/>
    <cellStyle name="Comma 3 59 3 2" xfId="6613" xr:uid="{00000000-0005-0000-0000-0000980A0000}"/>
    <cellStyle name="Comma 3 59 4" xfId="6614" xr:uid="{00000000-0005-0000-0000-0000990A0000}"/>
    <cellStyle name="Comma 3 6" xfId="630" xr:uid="{00000000-0005-0000-0000-00009A0A0000}"/>
    <cellStyle name="Comma 3 6 2" xfId="2827" xr:uid="{00000000-0005-0000-0000-00009B0A0000}"/>
    <cellStyle name="Comma 3 6 2 2" xfId="2828" xr:uid="{00000000-0005-0000-0000-00009C0A0000}"/>
    <cellStyle name="Comma 3 60" xfId="2829" xr:uid="{00000000-0005-0000-0000-00009D0A0000}"/>
    <cellStyle name="Comma 3 61" xfId="2830" xr:uid="{00000000-0005-0000-0000-00009E0A0000}"/>
    <cellStyle name="Comma 3 61 2" xfId="6615" xr:uid="{00000000-0005-0000-0000-00009F0A0000}"/>
    <cellStyle name="Comma 3 62" xfId="2831" xr:uid="{00000000-0005-0000-0000-0000A00A0000}"/>
    <cellStyle name="Comma 3 7" xfId="985" xr:uid="{00000000-0005-0000-0000-0000A10A0000}"/>
    <cellStyle name="Comma 3 7 2" xfId="2832" xr:uid="{00000000-0005-0000-0000-0000A20A0000}"/>
    <cellStyle name="Comma 3 7 2 2" xfId="2833" xr:uid="{00000000-0005-0000-0000-0000A30A0000}"/>
    <cellStyle name="Comma 3 7 3" xfId="6616" xr:uid="{00000000-0005-0000-0000-0000A40A0000}"/>
    <cellStyle name="Comma 3 8" xfId="991" xr:uid="{00000000-0005-0000-0000-0000A50A0000}"/>
    <cellStyle name="Comma 3 8 2" xfId="2834" xr:uid="{00000000-0005-0000-0000-0000A60A0000}"/>
    <cellStyle name="Comma 3 8 2 2" xfId="2835" xr:uid="{00000000-0005-0000-0000-0000A70A0000}"/>
    <cellStyle name="Comma 3 8 3" xfId="6028" xr:uid="{00000000-0005-0000-0000-0000A80A0000}"/>
    <cellStyle name="Comma 3 8 3 2" xfId="6617" xr:uid="{00000000-0005-0000-0000-0000A90A0000}"/>
    <cellStyle name="Comma 3 8 3 3" xfId="9372" xr:uid="{00000000-0005-0000-0000-0000AA0A0000}"/>
    <cellStyle name="Comma 3 8 4" xfId="6618" xr:uid="{00000000-0005-0000-0000-0000AB0A0000}"/>
    <cellStyle name="Comma 3 9" xfId="2836" xr:uid="{00000000-0005-0000-0000-0000AC0A0000}"/>
    <cellStyle name="Comma 3 9 2" xfId="2837" xr:uid="{00000000-0005-0000-0000-0000AD0A0000}"/>
    <cellStyle name="Comma 3 9 2 2" xfId="2838" xr:uid="{00000000-0005-0000-0000-0000AE0A0000}"/>
    <cellStyle name="Comma 30" xfId="631" xr:uid="{00000000-0005-0000-0000-0000AF0A0000}"/>
    <cellStyle name="Comma 30 2" xfId="632" xr:uid="{00000000-0005-0000-0000-0000B00A0000}"/>
    <cellStyle name="Comma 31" xfId="633" xr:uid="{00000000-0005-0000-0000-0000B10A0000}"/>
    <cellStyle name="Comma 31 2" xfId="6619" xr:uid="{00000000-0005-0000-0000-0000B20A0000}"/>
    <cellStyle name="Comma 32" xfId="634" xr:uid="{00000000-0005-0000-0000-0000B30A0000}"/>
    <cellStyle name="Comma 33" xfId="635" xr:uid="{00000000-0005-0000-0000-0000B40A0000}"/>
    <cellStyle name="Comma 34" xfId="636" xr:uid="{00000000-0005-0000-0000-0000B50A0000}"/>
    <cellStyle name="Comma 35" xfId="637" xr:uid="{00000000-0005-0000-0000-0000B60A0000}"/>
    <cellStyle name="Comma 35 2" xfId="2839" xr:uid="{00000000-0005-0000-0000-0000B70A0000}"/>
    <cellStyle name="Comma 35 2 2" xfId="6620" xr:uid="{00000000-0005-0000-0000-0000B80A0000}"/>
    <cellStyle name="Comma 35 3" xfId="6621" xr:uid="{00000000-0005-0000-0000-0000B90A0000}"/>
    <cellStyle name="Comma 36" xfId="896" xr:uid="{00000000-0005-0000-0000-0000BA0A0000}"/>
    <cellStyle name="Comma 36 2" xfId="6622" xr:uid="{00000000-0005-0000-0000-0000BB0A0000}"/>
    <cellStyle name="Comma 37" xfId="901" xr:uid="{00000000-0005-0000-0000-0000BC0A0000}"/>
    <cellStyle name="Comma 37 2" xfId="6623" xr:uid="{00000000-0005-0000-0000-0000BD0A0000}"/>
    <cellStyle name="Comma 38" xfId="908" xr:uid="{00000000-0005-0000-0000-0000BE0A0000}"/>
    <cellStyle name="Comma 38 2" xfId="913" xr:uid="{00000000-0005-0000-0000-0000BF0A0000}"/>
    <cellStyle name="Comma 38 2 2" xfId="6624" xr:uid="{00000000-0005-0000-0000-0000C00A0000}"/>
    <cellStyle name="Comma 38 3" xfId="6053" xr:uid="{00000000-0005-0000-0000-0000C10A0000}"/>
    <cellStyle name="Comma 38 4" xfId="9389" xr:uid="{00000000-0005-0000-0000-0000C20A0000}"/>
    <cellStyle name="Comma 38 5" xfId="9399" xr:uid="{00000000-0005-0000-0000-0000C30A0000}"/>
    <cellStyle name="Comma 39" xfId="914" xr:uid="{00000000-0005-0000-0000-0000C40A0000}"/>
    <cellStyle name="Comma 39 2" xfId="6050" xr:uid="{00000000-0005-0000-0000-0000C50A0000}"/>
    <cellStyle name="Comma 39 2 2" xfId="6625" xr:uid="{00000000-0005-0000-0000-0000C60A0000}"/>
    <cellStyle name="Comma 39 3" xfId="6626" xr:uid="{00000000-0005-0000-0000-0000C70A0000}"/>
    <cellStyle name="Comma 4" xfId="44" xr:uid="{00000000-0005-0000-0000-0000C80A0000}"/>
    <cellStyle name="Comma 4 2" xfId="256" xr:uid="{00000000-0005-0000-0000-0000C90A0000}"/>
    <cellStyle name="Comma 4 2 2" xfId="257" xr:uid="{00000000-0005-0000-0000-0000CA0A0000}"/>
    <cellStyle name="Comma 4 2 3" xfId="2840" xr:uid="{00000000-0005-0000-0000-0000CB0A0000}"/>
    <cellStyle name="Comma 4 3" xfId="258" xr:uid="{00000000-0005-0000-0000-0000CC0A0000}"/>
    <cellStyle name="Comma 4 4" xfId="259" xr:uid="{00000000-0005-0000-0000-0000CD0A0000}"/>
    <cellStyle name="Comma 4 4 2" xfId="2841" xr:uid="{00000000-0005-0000-0000-0000CE0A0000}"/>
    <cellStyle name="Comma 4 4 2 2" xfId="2842" xr:uid="{00000000-0005-0000-0000-0000CF0A0000}"/>
    <cellStyle name="Comma 4 4 2 2 2" xfId="2843" xr:uid="{00000000-0005-0000-0000-0000D00A0000}"/>
    <cellStyle name="Comma 4 4 2 2 2 2" xfId="6627" xr:uid="{00000000-0005-0000-0000-0000D10A0000}"/>
    <cellStyle name="Comma 4 4 2 2 3" xfId="6628" xr:uid="{00000000-0005-0000-0000-0000D20A0000}"/>
    <cellStyle name="Comma 4 4 2 3" xfId="2844" xr:uid="{00000000-0005-0000-0000-0000D30A0000}"/>
    <cellStyle name="Comma 4 4 2 3 2" xfId="2845" xr:uid="{00000000-0005-0000-0000-0000D40A0000}"/>
    <cellStyle name="Comma 4 4 2 3 2 2" xfId="6629" xr:uid="{00000000-0005-0000-0000-0000D50A0000}"/>
    <cellStyle name="Comma 4 4 2 3 3" xfId="6630" xr:uid="{00000000-0005-0000-0000-0000D60A0000}"/>
    <cellStyle name="Comma 4 4 2 4" xfId="2846" xr:uid="{00000000-0005-0000-0000-0000D70A0000}"/>
    <cellStyle name="Comma 4 4 2 4 2" xfId="6631" xr:uid="{00000000-0005-0000-0000-0000D80A0000}"/>
    <cellStyle name="Comma 4 4 2 5" xfId="6632" xr:uid="{00000000-0005-0000-0000-0000D90A0000}"/>
    <cellStyle name="Comma 4 4 3" xfId="2847" xr:uid="{00000000-0005-0000-0000-0000DA0A0000}"/>
    <cellStyle name="Comma 4 4 3 2" xfId="2848" xr:uid="{00000000-0005-0000-0000-0000DB0A0000}"/>
    <cellStyle name="Comma 4 4 3 2 2" xfId="6633" xr:uid="{00000000-0005-0000-0000-0000DC0A0000}"/>
    <cellStyle name="Comma 4 4 3 3" xfId="6634" xr:uid="{00000000-0005-0000-0000-0000DD0A0000}"/>
    <cellStyle name="Comma 4 4 4" xfId="2849" xr:uid="{00000000-0005-0000-0000-0000DE0A0000}"/>
    <cellStyle name="Comma 4 4 4 2" xfId="2850" xr:uid="{00000000-0005-0000-0000-0000DF0A0000}"/>
    <cellStyle name="Comma 4 4 4 2 2" xfId="6635" xr:uid="{00000000-0005-0000-0000-0000E00A0000}"/>
    <cellStyle name="Comma 4 4 4 3" xfId="6636" xr:uid="{00000000-0005-0000-0000-0000E10A0000}"/>
    <cellStyle name="Comma 4 4 5" xfId="2851" xr:uid="{00000000-0005-0000-0000-0000E20A0000}"/>
    <cellStyle name="Comma 4 4 5 2" xfId="6637" xr:uid="{00000000-0005-0000-0000-0000E30A0000}"/>
    <cellStyle name="Comma 4 5" xfId="638" xr:uid="{00000000-0005-0000-0000-0000E40A0000}"/>
    <cellStyle name="Comma 4 5 2" xfId="639" xr:uid="{00000000-0005-0000-0000-0000E50A0000}"/>
    <cellStyle name="Comma 4 5 2 2" xfId="6638" xr:uid="{00000000-0005-0000-0000-0000E60A0000}"/>
    <cellStyle name="Comma 4 5 3" xfId="6639" xr:uid="{00000000-0005-0000-0000-0000E70A0000}"/>
    <cellStyle name="Comma 4 6" xfId="640" xr:uid="{00000000-0005-0000-0000-0000E80A0000}"/>
    <cellStyle name="Comma 4 7" xfId="641" xr:uid="{00000000-0005-0000-0000-0000E90A0000}"/>
    <cellStyle name="Comma 4 8" xfId="642" xr:uid="{00000000-0005-0000-0000-0000EA0A0000}"/>
    <cellStyle name="Comma 40" xfId="915" xr:uid="{00000000-0005-0000-0000-0000EB0A0000}"/>
    <cellStyle name="Comma 40 2" xfId="916" xr:uid="{00000000-0005-0000-0000-0000EC0A0000}"/>
    <cellStyle name="Comma 40 2 2" xfId="6640" xr:uid="{00000000-0005-0000-0000-0000ED0A0000}"/>
    <cellStyle name="Comma 40 3" xfId="943" xr:uid="{00000000-0005-0000-0000-0000EE0A0000}"/>
    <cellStyle name="Comma 40 3 2" xfId="6036" xr:uid="{00000000-0005-0000-0000-0000EF0A0000}"/>
    <cellStyle name="Comma 40 3 2 2" xfId="6641" xr:uid="{00000000-0005-0000-0000-0000F00A0000}"/>
    <cellStyle name="Comma 40 3 3" xfId="6056" xr:uid="{00000000-0005-0000-0000-0000F10A0000}"/>
    <cellStyle name="Comma 40 3 3 2" xfId="6642" xr:uid="{00000000-0005-0000-0000-0000F20A0000}"/>
    <cellStyle name="Comma 40 3 4" xfId="6643" xr:uid="{00000000-0005-0000-0000-0000F30A0000}"/>
    <cellStyle name="Comma 40 3 5" xfId="9375" xr:uid="{00000000-0005-0000-0000-0000F40A0000}"/>
    <cellStyle name="Comma 40 3 6" xfId="9392" xr:uid="{00000000-0005-0000-0000-0000F50A0000}"/>
    <cellStyle name="Comma 40 3 7" xfId="9402" xr:uid="{00000000-0005-0000-0000-0000F60A0000}"/>
    <cellStyle name="Comma 40 4" xfId="6644" xr:uid="{00000000-0005-0000-0000-0000F70A0000}"/>
    <cellStyle name="Comma 41" xfId="917" xr:uid="{00000000-0005-0000-0000-0000F80A0000}"/>
    <cellStyle name="Comma 41 2" xfId="6645" xr:uid="{00000000-0005-0000-0000-0000F90A0000}"/>
    <cellStyle name="Comma 42" xfId="927" xr:uid="{00000000-0005-0000-0000-0000FA0A0000}"/>
    <cellStyle name="Comma 42 2" xfId="996" xr:uid="{00000000-0005-0000-0000-0000FB0A0000}"/>
    <cellStyle name="Comma 42 2 2" xfId="2852" xr:uid="{00000000-0005-0000-0000-0000FC0A0000}"/>
    <cellStyle name="Comma 42 2 2 2" xfId="2853" xr:uid="{00000000-0005-0000-0000-0000FD0A0000}"/>
    <cellStyle name="Comma 42 2 3" xfId="6646" xr:uid="{00000000-0005-0000-0000-0000FE0A0000}"/>
    <cellStyle name="Comma 42 3" xfId="2854" xr:uid="{00000000-0005-0000-0000-0000FF0A0000}"/>
    <cellStyle name="Comma 42 3 2" xfId="2855" xr:uid="{00000000-0005-0000-0000-0000000B0000}"/>
    <cellStyle name="Comma 42 3 2 2" xfId="2856" xr:uid="{00000000-0005-0000-0000-0000010B0000}"/>
    <cellStyle name="Comma 42 4" xfId="2857" xr:uid="{00000000-0005-0000-0000-0000020B0000}"/>
    <cellStyle name="Comma 42 4 2" xfId="2858" xr:uid="{00000000-0005-0000-0000-0000030B0000}"/>
    <cellStyle name="Comma 42 4 2 2" xfId="2859" xr:uid="{00000000-0005-0000-0000-0000040B0000}"/>
    <cellStyle name="Comma 42 5" xfId="6647" xr:uid="{00000000-0005-0000-0000-0000050B0000}"/>
    <cellStyle name="Comma 43" xfId="930" xr:uid="{00000000-0005-0000-0000-0000060B0000}"/>
    <cellStyle name="Comma 43 2" xfId="2860" xr:uid="{00000000-0005-0000-0000-0000070B0000}"/>
    <cellStyle name="Comma 43 2 2" xfId="2861" xr:uid="{00000000-0005-0000-0000-0000080B0000}"/>
    <cellStyle name="Comma 43 2 2 2" xfId="2862" xr:uid="{00000000-0005-0000-0000-0000090B0000}"/>
    <cellStyle name="Comma 43 3" xfId="2863" xr:uid="{00000000-0005-0000-0000-00000A0B0000}"/>
    <cellStyle name="Comma 43 3 2" xfId="2864" xr:uid="{00000000-0005-0000-0000-00000B0B0000}"/>
    <cellStyle name="Comma 43 3 2 2" xfId="2865" xr:uid="{00000000-0005-0000-0000-00000C0B0000}"/>
    <cellStyle name="Comma 43 4" xfId="2866" xr:uid="{00000000-0005-0000-0000-00000D0B0000}"/>
    <cellStyle name="Comma 43 4 2" xfId="2867" xr:uid="{00000000-0005-0000-0000-00000E0B0000}"/>
    <cellStyle name="Comma 43 4 2 2" xfId="2868" xr:uid="{00000000-0005-0000-0000-00000F0B0000}"/>
    <cellStyle name="Comma 43 5" xfId="6648" xr:uid="{00000000-0005-0000-0000-0000100B0000}"/>
    <cellStyle name="Comma 44" xfId="982" xr:uid="{00000000-0005-0000-0000-0000110B0000}"/>
    <cellStyle name="Comma 44 2" xfId="6061" xr:uid="{00000000-0005-0000-0000-0000120B0000}"/>
    <cellStyle name="Comma 44 2 2" xfId="6649" xr:uid="{00000000-0005-0000-0000-0000130B0000}"/>
    <cellStyle name="Comma 44 2 3" xfId="9370" xr:uid="{00000000-0005-0000-0000-0000140B0000}"/>
    <cellStyle name="Comma 44 3" xfId="6650" xr:uid="{00000000-0005-0000-0000-0000150B0000}"/>
    <cellStyle name="Comma 45" xfId="998" xr:uid="{00000000-0005-0000-0000-0000160B0000}"/>
    <cellStyle name="Comma 45 2" xfId="6651" xr:uid="{00000000-0005-0000-0000-0000170B0000}"/>
    <cellStyle name="Comma 46" xfId="1004" xr:uid="{00000000-0005-0000-0000-0000180B0000}"/>
    <cellStyle name="Comma 46 2" xfId="6652" xr:uid="{00000000-0005-0000-0000-0000190B0000}"/>
    <cellStyle name="Comma 47" xfId="6049" xr:uid="{00000000-0005-0000-0000-00001A0B0000}"/>
    <cellStyle name="Comma 47 2" xfId="6653" xr:uid="{00000000-0005-0000-0000-00001B0B0000}"/>
    <cellStyle name="Comma 48" xfId="6654" xr:uid="{00000000-0005-0000-0000-00001C0B0000}"/>
    <cellStyle name="Comma 48 2" xfId="6655" xr:uid="{00000000-0005-0000-0000-00001D0B0000}"/>
    <cellStyle name="Comma 49" xfId="9368" xr:uid="{00000000-0005-0000-0000-00001E0B0000}"/>
    <cellStyle name="Comma 5" xfId="45" xr:uid="{00000000-0005-0000-0000-00001F0B0000}"/>
    <cellStyle name="Comma 5 2" xfId="260" xr:uid="{00000000-0005-0000-0000-0000200B0000}"/>
    <cellStyle name="Comma 5 2 2" xfId="261" xr:uid="{00000000-0005-0000-0000-0000210B0000}"/>
    <cellStyle name="Comma 5 3" xfId="262" xr:uid="{00000000-0005-0000-0000-0000220B0000}"/>
    <cellStyle name="Comma 5 4" xfId="263" xr:uid="{00000000-0005-0000-0000-0000230B0000}"/>
    <cellStyle name="Comma 5 5" xfId="264" xr:uid="{00000000-0005-0000-0000-0000240B0000}"/>
    <cellStyle name="Comma 5 6" xfId="265" xr:uid="{00000000-0005-0000-0000-0000250B0000}"/>
    <cellStyle name="Comma 5 6 2" xfId="643" xr:uid="{00000000-0005-0000-0000-0000260B0000}"/>
    <cellStyle name="Comma 5 7" xfId="644" xr:uid="{00000000-0005-0000-0000-0000270B0000}"/>
    <cellStyle name="Comma 5 8" xfId="645" xr:uid="{00000000-0005-0000-0000-0000280B0000}"/>
    <cellStyle name="Comma 50" xfId="9385" xr:uid="{00000000-0005-0000-0000-0000290B0000}"/>
    <cellStyle name="Comma 51" xfId="9411" xr:uid="{C547D4B5-0432-48BF-B540-23711BCE4E47}"/>
    <cellStyle name="Comma 6" xfId="46" xr:uid="{00000000-0005-0000-0000-00002A0B0000}"/>
    <cellStyle name="Comma 6 2" xfId="47" xr:uid="{00000000-0005-0000-0000-00002B0B0000}"/>
    <cellStyle name="Comma 6 2 2" xfId="266" xr:uid="{00000000-0005-0000-0000-00002C0B0000}"/>
    <cellStyle name="Comma 6 2 2 2" xfId="2869" xr:uid="{00000000-0005-0000-0000-00002D0B0000}"/>
    <cellStyle name="Comma 6 2 2 2 2" xfId="2870" xr:uid="{00000000-0005-0000-0000-00002E0B0000}"/>
    <cellStyle name="Comma 6 2 2 2 2 2" xfId="6656" xr:uid="{00000000-0005-0000-0000-00002F0B0000}"/>
    <cellStyle name="Comma 6 2 2 2 3" xfId="6657" xr:uid="{00000000-0005-0000-0000-0000300B0000}"/>
    <cellStyle name="Comma 6 2 2 3" xfId="2871" xr:uid="{00000000-0005-0000-0000-0000310B0000}"/>
    <cellStyle name="Comma 6 2 2 3 2" xfId="2872" xr:uid="{00000000-0005-0000-0000-0000320B0000}"/>
    <cellStyle name="Comma 6 2 2 3 2 2" xfId="6658" xr:uid="{00000000-0005-0000-0000-0000330B0000}"/>
    <cellStyle name="Comma 6 2 2 3 3" xfId="6659" xr:uid="{00000000-0005-0000-0000-0000340B0000}"/>
    <cellStyle name="Comma 6 2 2 4" xfId="2873" xr:uid="{00000000-0005-0000-0000-0000350B0000}"/>
    <cellStyle name="Comma 6 2 2 4 2" xfId="6660" xr:uid="{00000000-0005-0000-0000-0000360B0000}"/>
    <cellStyle name="Comma 6 2 3" xfId="646" xr:uid="{00000000-0005-0000-0000-0000370B0000}"/>
    <cellStyle name="Comma 6 2 3 2" xfId="2874" xr:uid="{00000000-0005-0000-0000-0000380B0000}"/>
    <cellStyle name="Comma 6 2 3 2 2" xfId="6661" xr:uid="{00000000-0005-0000-0000-0000390B0000}"/>
    <cellStyle name="Comma 6 2 4" xfId="2875" xr:uid="{00000000-0005-0000-0000-00003A0B0000}"/>
    <cellStyle name="Comma 6 2 4 2" xfId="2876" xr:uid="{00000000-0005-0000-0000-00003B0B0000}"/>
    <cellStyle name="Comma 6 2 4 2 2" xfId="6662" xr:uid="{00000000-0005-0000-0000-00003C0B0000}"/>
    <cellStyle name="Comma 6 2 4 3" xfId="6663" xr:uid="{00000000-0005-0000-0000-00003D0B0000}"/>
    <cellStyle name="Comma 6 2 5" xfId="2877" xr:uid="{00000000-0005-0000-0000-00003E0B0000}"/>
    <cellStyle name="Comma 6 2 5 2" xfId="6664" xr:uid="{00000000-0005-0000-0000-00003F0B0000}"/>
    <cellStyle name="Comma 6 3" xfId="267" xr:uid="{00000000-0005-0000-0000-0000400B0000}"/>
    <cellStyle name="Comma 6 3 2" xfId="2878" xr:uid="{00000000-0005-0000-0000-0000410B0000}"/>
    <cellStyle name="Comma 6 3 2 2" xfId="2879" xr:uid="{00000000-0005-0000-0000-0000420B0000}"/>
    <cellStyle name="Comma 6 3 2 2 2" xfId="6665" xr:uid="{00000000-0005-0000-0000-0000430B0000}"/>
    <cellStyle name="Comma 6 3 2 3" xfId="6666" xr:uid="{00000000-0005-0000-0000-0000440B0000}"/>
    <cellStyle name="Comma 6 3 3" xfId="2880" xr:uid="{00000000-0005-0000-0000-0000450B0000}"/>
    <cellStyle name="Comma 6 3 3 2" xfId="2881" xr:uid="{00000000-0005-0000-0000-0000460B0000}"/>
    <cellStyle name="Comma 6 3 3 2 2" xfId="6667" xr:uid="{00000000-0005-0000-0000-0000470B0000}"/>
    <cellStyle name="Comma 6 3 3 3" xfId="6668" xr:uid="{00000000-0005-0000-0000-0000480B0000}"/>
    <cellStyle name="Comma 6 3 4" xfId="2882" xr:uid="{00000000-0005-0000-0000-0000490B0000}"/>
    <cellStyle name="Comma 6 3 4 2" xfId="6669" xr:uid="{00000000-0005-0000-0000-00004A0B0000}"/>
    <cellStyle name="Comma 6 4" xfId="268" xr:uid="{00000000-0005-0000-0000-00004B0B0000}"/>
    <cellStyle name="Comma 6 4 2" xfId="2883" xr:uid="{00000000-0005-0000-0000-00004C0B0000}"/>
    <cellStyle name="Comma 6 4 2 2" xfId="6670" xr:uid="{00000000-0005-0000-0000-00004D0B0000}"/>
    <cellStyle name="Comma 6 5" xfId="269" xr:uid="{00000000-0005-0000-0000-00004E0B0000}"/>
    <cellStyle name="Comma 6 5 2" xfId="2884" xr:uid="{00000000-0005-0000-0000-00004F0B0000}"/>
    <cellStyle name="Comma 6 5 2 2" xfId="6671" xr:uid="{00000000-0005-0000-0000-0000500B0000}"/>
    <cellStyle name="Comma 6 6" xfId="647" xr:uid="{00000000-0005-0000-0000-0000510B0000}"/>
    <cellStyle name="Comma 6 6 2" xfId="648" xr:uid="{00000000-0005-0000-0000-0000520B0000}"/>
    <cellStyle name="Comma 6 6 2 2" xfId="2885" xr:uid="{00000000-0005-0000-0000-0000530B0000}"/>
    <cellStyle name="Comma 6 6 3" xfId="649" xr:uid="{00000000-0005-0000-0000-0000540B0000}"/>
    <cellStyle name="Comma 6 6 3 2" xfId="322" xr:uid="{00000000-0005-0000-0000-0000550B0000}"/>
    <cellStyle name="Comma 6 6 3 2 2" xfId="650" xr:uid="{00000000-0005-0000-0000-0000560B0000}"/>
    <cellStyle name="Comma 6 6 4" xfId="651" xr:uid="{00000000-0005-0000-0000-0000570B0000}"/>
    <cellStyle name="Comma 6 6 5" xfId="652" xr:uid="{00000000-0005-0000-0000-0000580B0000}"/>
    <cellStyle name="Comma 6 6 5 2" xfId="989" xr:uid="{00000000-0005-0000-0000-0000590B0000}"/>
    <cellStyle name="Comma 6 6 6" xfId="944" xr:uid="{00000000-0005-0000-0000-00005A0B0000}"/>
    <cellStyle name="Comma 6 6 7" xfId="945" xr:uid="{00000000-0005-0000-0000-00005B0B0000}"/>
    <cellStyle name="Comma 6 6 8" xfId="2886" xr:uid="{00000000-0005-0000-0000-00005C0B0000}"/>
    <cellStyle name="Comma 6 7" xfId="653" xr:uid="{00000000-0005-0000-0000-00005D0B0000}"/>
    <cellStyle name="Comma 6 7 2" xfId="946" xr:uid="{00000000-0005-0000-0000-00005E0B0000}"/>
    <cellStyle name="Comma 6 7 2 2" xfId="6029" xr:uid="{00000000-0005-0000-0000-00005F0B0000}"/>
    <cellStyle name="Comma 6 7 3" xfId="2887" xr:uid="{00000000-0005-0000-0000-0000600B0000}"/>
    <cellStyle name="Comma 6 8" xfId="654" xr:uid="{00000000-0005-0000-0000-0000610B0000}"/>
    <cellStyle name="Comma 6 8 2" xfId="6672" xr:uid="{00000000-0005-0000-0000-0000620B0000}"/>
    <cellStyle name="Comma 60 2" xfId="2888" xr:uid="{00000000-0005-0000-0000-0000630B0000}"/>
    <cellStyle name="Comma 60 2 2" xfId="2889" xr:uid="{00000000-0005-0000-0000-0000640B0000}"/>
    <cellStyle name="Comma 60 2 2 2" xfId="2890" xr:uid="{00000000-0005-0000-0000-0000650B0000}"/>
    <cellStyle name="Comma 60 3" xfId="2891" xr:uid="{00000000-0005-0000-0000-0000660B0000}"/>
    <cellStyle name="Comma 60 3 2" xfId="2892" xr:uid="{00000000-0005-0000-0000-0000670B0000}"/>
    <cellStyle name="Comma 60 3 2 2" xfId="2893" xr:uid="{00000000-0005-0000-0000-0000680B0000}"/>
    <cellStyle name="Comma 60 4" xfId="2894" xr:uid="{00000000-0005-0000-0000-0000690B0000}"/>
    <cellStyle name="Comma 60 4 2" xfId="2895" xr:uid="{00000000-0005-0000-0000-00006A0B0000}"/>
    <cellStyle name="Comma 60 4 2 2" xfId="2896" xr:uid="{00000000-0005-0000-0000-00006B0B0000}"/>
    <cellStyle name="Comma 61 2" xfId="2897" xr:uid="{00000000-0005-0000-0000-00006C0B0000}"/>
    <cellStyle name="Comma 61 2 2" xfId="2898" xr:uid="{00000000-0005-0000-0000-00006D0B0000}"/>
    <cellStyle name="Comma 61 2 2 2" xfId="2899" xr:uid="{00000000-0005-0000-0000-00006E0B0000}"/>
    <cellStyle name="Comma 61 3" xfId="2900" xr:uid="{00000000-0005-0000-0000-00006F0B0000}"/>
    <cellStyle name="Comma 61 3 2" xfId="2901" xr:uid="{00000000-0005-0000-0000-0000700B0000}"/>
    <cellStyle name="Comma 61 3 2 2" xfId="2902" xr:uid="{00000000-0005-0000-0000-0000710B0000}"/>
    <cellStyle name="Comma 61 4" xfId="2903" xr:uid="{00000000-0005-0000-0000-0000720B0000}"/>
    <cellStyle name="Comma 61 4 2" xfId="2904" xr:uid="{00000000-0005-0000-0000-0000730B0000}"/>
    <cellStyle name="Comma 61 4 2 2" xfId="2905" xr:uid="{00000000-0005-0000-0000-0000740B0000}"/>
    <cellStyle name="Comma 7" xfId="48" xr:uid="{00000000-0005-0000-0000-0000750B0000}"/>
    <cellStyle name="Comma 7 2" xfId="49" xr:uid="{00000000-0005-0000-0000-0000760B0000}"/>
    <cellStyle name="Comma 7 2 2" xfId="270" xr:uid="{00000000-0005-0000-0000-0000770B0000}"/>
    <cellStyle name="Comma 7 2 2 2" xfId="271" xr:uid="{00000000-0005-0000-0000-0000780B0000}"/>
    <cellStyle name="Comma 7 2 2 2 2" xfId="655" xr:uid="{00000000-0005-0000-0000-0000790B0000}"/>
    <cellStyle name="Comma 7 2 2 3" xfId="656" xr:uid="{00000000-0005-0000-0000-00007A0B0000}"/>
    <cellStyle name="Comma 7 2 2 3 2" xfId="2906" xr:uid="{00000000-0005-0000-0000-00007B0B0000}"/>
    <cellStyle name="Comma 7 2 2 3 2 2" xfId="6673" xr:uid="{00000000-0005-0000-0000-00007C0B0000}"/>
    <cellStyle name="Comma 7 2 2 4" xfId="2907" xr:uid="{00000000-0005-0000-0000-00007D0B0000}"/>
    <cellStyle name="Comma 7 2 2 4 2" xfId="6674" xr:uid="{00000000-0005-0000-0000-00007E0B0000}"/>
    <cellStyle name="Comma 7 2 3" xfId="272" xr:uid="{00000000-0005-0000-0000-00007F0B0000}"/>
    <cellStyle name="Comma 7 2 3 2" xfId="657" xr:uid="{00000000-0005-0000-0000-0000800B0000}"/>
    <cellStyle name="Comma 7 2 4" xfId="273" xr:uid="{00000000-0005-0000-0000-0000810B0000}"/>
    <cellStyle name="Comma 7 2 4 2" xfId="658" xr:uid="{00000000-0005-0000-0000-0000820B0000}"/>
    <cellStyle name="Comma 7 2 5" xfId="659" xr:uid="{00000000-0005-0000-0000-0000830B0000}"/>
    <cellStyle name="Comma 7 2 5 2" xfId="660" xr:uid="{00000000-0005-0000-0000-0000840B0000}"/>
    <cellStyle name="Comma 7 3" xfId="50" xr:uid="{00000000-0005-0000-0000-0000850B0000}"/>
    <cellStyle name="Comma 7 3 2" xfId="274" xr:uid="{00000000-0005-0000-0000-0000860B0000}"/>
    <cellStyle name="Comma 7 3 2 2" xfId="2908" xr:uid="{00000000-0005-0000-0000-0000870B0000}"/>
    <cellStyle name="Comma 7 3 2 2 2" xfId="6675" xr:uid="{00000000-0005-0000-0000-0000880B0000}"/>
    <cellStyle name="Comma 7 3 3" xfId="2909" xr:uid="{00000000-0005-0000-0000-0000890B0000}"/>
    <cellStyle name="Comma 7 3 3 2" xfId="2910" xr:uid="{00000000-0005-0000-0000-00008A0B0000}"/>
    <cellStyle name="Comma 7 3 3 2 2" xfId="6676" xr:uid="{00000000-0005-0000-0000-00008B0B0000}"/>
    <cellStyle name="Comma 7 3 3 3" xfId="6677" xr:uid="{00000000-0005-0000-0000-00008C0B0000}"/>
    <cellStyle name="Comma 7 3 4" xfId="2911" xr:uid="{00000000-0005-0000-0000-00008D0B0000}"/>
    <cellStyle name="Comma 7 3 4 2" xfId="6678" xr:uid="{00000000-0005-0000-0000-00008E0B0000}"/>
    <cellStyle name="Comma 7 4" xfId="275" xr:uid="{00000000-0005-0000-0000-00008F0B0000}"/>
    <cellStyle name="Comma 7 4 2" xfId="2912" xr:uid="{00000000-0005-0000-0000-0000900B0000}"/>
    <cellStyle name="Comma 7 4 2 2" xfId="6679" xr:uid="{00000000-0005-0000-0000-0000910B0000}"/>
    <cellStyle name="Comma 7 5" xfId="276" xr:uid="{00000000-0005-0000-0000-0000920B0000}"/>
    <cellStyle name="Comma 7 5 2" xfId="2913" xr:uid="{00000000-0005-0000-0000-0000930B0000}"/>
    <cellStyle name="Comma 7 5 2 2" xfId="6680" xr:uid="{00000000-0005-0000-0000-0000940B0000}"/>
    <cellStyle name="Comma 7 6" xfId="2914" xr:uid="{00000000-0005-0000-0000-0000950B0000}"/>
    <cellStyle name="Comma 78 2" xfId="2915" xr:uid="{00000000-0005-0000-0000-0000960B0000}"/>
    <cellStyle name="Comma 78 2 2" xfId="2916" xr:uid="{00000000-0005-0000-0000-0000970B0000}"/>
    <cellStyle name="Comma 78 2 2 2" xfId="2917" xr:uid="{00000000-0005-0000-0000-0000980B0000}"/>
    <cellStyle name="Comma 78 3" xfId="2918" xr:uid="{00000000-0005-0000-0000-0000990B0000}"/>
    <cellStyle name="Comma 78 3 2" xfId="2919" xr:uid="{00000000-0005-0000-0000-00009A0B0000}"/>
    <cellStyle name="Comma 78 3 2 2" xfId="2920" xr:uid="{00000000-0005-0000-0000-00009B0B0000}"/>
    <cellStyle name="Comma 78 4" xfId="2921" xr:uid="{00000000-0005-0000-0000-00009C0B0000}"/>
    <cellStyle name="Comma 78 4 2" xfId="2922" xr:uid="{00000000-0005-0000-0000-00009D0B0000}"/>
    <cellStyle name="Comma 78 4 2 2" xfId="2923" xr:uid="{00000000-0005-0000-0000-00009E0B0000}"/>
    <cellStyle name="Comma 79 2" xfId="2924" xr:uid="{00000000-0005-0000-0000-00009F0B0000}"/>
    <cellStyle name="Comma 79 2 2" xfId="2925" xr:uid="{00000000-0005-0000-0000-0000A00B0000}"/>
    <cellStyle name="Comma 79 2 2 2" xfId="2926" xr:uid="{00000000-0005-0000-0000-0000A10B0000}"/>
    <cellStyle name="Comma 79 3" xfId="2927" xr:uid="{00000000-0005-0000-0000-0000A20B0000}"/>
    <cellStyle name="Comma 79 3 2" xfId="2928" xr:uid="{00000000-0005-0000-0000-0000A30B0000}"/>
    <cellStyle name="Comma 79 3 2 2" xfId="2929" xr:uid="{00000000-0005-0000-0000-0000A40B0000}"/>
    <cellStyle name="Comma 79 4" xfId="2930" xr:uid="{00000000-0005-0000-0000-0000A50B0000}"/>
    <cellStyle name="Comma 79 4 2" xfId="2931" xr:uid="{00000000-0005-0000-0000-0000A60B0000}"/>
    <cellStyle name="Comma 79 4 2 2" xfId="2932" xr:uid="{00000000-0005-0000-0000-0000A70B0000}"/>
    <cellStyle name="Comma 8" xfId="51" xr:uid="{00000000-0005-0000-0000-0000A80B0000}"/>
    <cellStyle name="Comma 8 2" xfId="52" xr:uid="{00000000-0005-0000-0000-0000A90B0000}"/>
    <cellStyle name="Comma 8 2 2" xfId="277" xr:uid="{00000000-0005-0000-0000-0000AA0B0000}"/>
    <cellStyle name="Comma 8 2 2 2" xfId="661" xr:uid="{00000000-0005-0000-0000-0000AB0B0000}"/>
    <cellStyle name="Comma 8 2 2 2 2" xfId="662" xr:uid="{00000000-0005-0000-0000-0000AC0B0000}"/>
    <cellStyle name="Comma 8 2 2 2 3" xfId="663" xr:uid="{00000000-0005-0000-0000-0000AD0B0000}"/>
    <cellStyle name="Comma 8 2 2 2 3 2" xfId="664" xr:uid="{00000000-0005-0000-0000-0000AE0B0000}"/>
    <cellStyle name="Comma 8 2 2 2 3 3" xfId="947" xr:uid="{00000000-0005-0000-0000-0000AF0B0000}"/>
    <cellStyle name="Comma 8 2 2 2 4" xfId="665" xr:uid="{00000000-0005-0000-0000-0000B00B0000}"/>
    <cellStyle name="Comma 8 2 2 3" xfId="666" xr:uid="{00000000-0005-0000-0000-0000B10B0000}"/>
    <cellStyle name="Comma 8 2 2 4" xfId="2933" xr:uid="{00000000-0005-0000-0000-0000B20B0000}"/>
    <cellStyle name="Comma 8 2 3" xfId="317" xr:uid="{00000000-0005-0000-0000-0000B30B0000}"/>
    <cellStyle name="Comma 8 2 3 2" xfId="667" xr:uid="{00000000-0005-0000-0000-0000B40B0000}"/>
    <cellStyle name="Comma 8 2 4" xfId="668" xr:uid="{00000000-0005-0000-0000-0000B50B0000}"/>
    <cellStyle name="Comma 8 3" xfId="53" xr:uid="{00000000-0005-0000-0000-0000B60B0000}"/>
    <cellStyle name="Comma 8 3 2" xfId="669" xr:uid="{00000000-0005-0000-0000-0000B70B0000}"/>
    <cellStyle name="Comma 8 3 3" xfId="670" xr:uid="{00000000-0005-0000-0000-0000B80B0000}"/>
    <cellStyle name="Comma 8 3 3 2" xfId="415" xr:uid="{00000000-0005-0000-0000-0000B90B0000}"/>
    <cellStyle name="Comma 8 3 3 2 2" xfId="2934" xr:uid="{00000000-0005-0000-0000-0000BA0B0000}"/>
    <cellStyle name="Comma 8 3 3 2 2 2" xfId="2935" xr:uid="{00000000-0005-0000-0000-0000BB0B0000}"/>
    <cellStyle name="Comma 8 3 3 2 2 2 2" xfId="2936" xr:uid="{00000000-0005-0000-0000-0000BC0B0000}"/>
    <cellStyle name="Comma 8 3 3 2 2 2 3" xfId="2937" xr:uid="{00000000-0005-0000-0000-0000BD0B0000}"/>
    <cellStyle name="Comma 8 3 3 2 3" xfId="2938" xr:uid="{00000000-0005-0000-0000-0000BE0B0000}"/>
    <cellStyle name="Comma 8 3 3 2 3 2" xfId="2939" xr:uid="{00000000-0005-0000-0000-0000BF0B0000}"/>
    <cellStyle name="Comma 8 3 3 2 3 2 2" xfId="2940" xr:uid="{00000000-0005-0000-0000-0000C00B0000}"/>
    <cellStyle name="Comma 8 3 3 2 3 3" xfId="2941" xr:uid="{00000000-0005-0000-0000-0000C10B0000}"/>
    <cellStyle name="Comma 8 3 3 2 3 4" xfId="2942" xr:uid="{00000000-0005-0000-0000-0000C20B0000}"/>
    <cellStyle name="Comma 8 3 3 2 4" xfId="2943" xr:uid="{00000000-0005-0000-0000-0000C30B0000}"/>
    <cellStyle name="Comma 8 3 3 2 5" xfId="2944" xr:uid="{00000000-0005-0000-0000-0000C40B0000}"/>
    <cellStyle name="Comma 8 3 3 2 6" xfId="417" xr:uid="{00000000-0005-0000-0000-0000C50B0000}"/>
    <cellStyle name="Comma 8 3 4" xfId="2945" xr:uid="{00000000-0005-0000-0000-0000C60B0000}"/>
    <cellStyle name="Comma 8 3 4 2" xfId="2946" xr:uid="{00000000-0005-0000-0000-0000C70B0000}"/>
    <cellStyle name="Comma 8 3 4 2 2" xfId="2947" xr:uid="{00000000-0005-0000-0000-0000C80B0000}"/>
    <cellStyle name="Comma 8 3 4 2 2 2" xfId="423" xr:uid="{00000000-0005-0000-0000-0000C90B0000}"/>
    <cellStyle name="Comma 8 3 4 2 3" xfId="2948" xr:uid="{00000000-0005-0000-0000-0000CA0B0000}"/>
    <cellStyle name="Comma 8 3 4 2 4" xfId="414" xr:uid="{00000000-0005-0000-0000-0000CB0B0000}"/>
    <cellStyle name="Comma 8 3 5" xfId="2949" xr:uid="{00000000-0005-0000-0000-0000CC0B0000}"/>
    <cellStyle name="Comma 8 3 5 2" xfId="2950" xr:uid="{00000000-0005-0000-0000-0000CD0B0000}"/>
    <cellStyle name="Comma 8 3 5 2 2" xfId="2951" xr:uid="{00000000-0005-0000-0000-0000CE0B0000}"/>
    <cellStyle name="Comma 8 3 6" xfId="2952" xr:uid="{00000000-0005-0000-0000-0000CF0B0000}"/>
    <cellStyle name="Comma 8 3 7" xfId="2953" xr:uid="{00000000-0005-0000-0000-0000D00B0000}"/>
    <cellStyle name="Comma 8 3 8" xfId="2954" xr:uid="{00000000-0005-0000-0000-0000D10B0000}"/>
    <cellStyle name="Comma 8 3 8 2" xfId="2955" xr:uid="{00000000-0005-0000-0000-0000D20B0000}"/>
    <cellStyle name="Comma 8 3 8 3" xfId="2956" xr:uid="{00000000-0005-0000-0000-0000D30B0000}"/>
    <cellStyle name="Comma 8 3 8 3 2" xfId="420" xr:uid="{00000000-0005-0000-0000-0000D40B0000}"/>
    <cellStyle name="Comma 8 3 8 3 2 2" xfId="2957" xr:uid="{00000000-0005-0000-0000-0000D50B0000}"/>
    <cellStyle name="Comma 8 3 8 4" xfId="2958" xr:uid="{00000000-0005-0000-0000-0000D60B0000}"/>
    <cellStyle name="Comma 8 3 8 5" xfId="2959" xr:uid="{00000000-0005-0000-0000-0000D70B0000}"/>
    <cellStyle name="Comma 8 4" xfId="54" xr:uid="{00000000-0005-0000-0000-0000D80B0000}"/>
    <cellStyle name="Comma 8 4 2" xfId="671" xr:uid="{00000000-0005-0000-0000-0000D90B0000}"/>
    <cellStyle name="Comma 8 4 3" xfId="672" xr:uid="{00000000-0005-0000-0000-0000DA0B0000}"/>
    <cellStyle name="Comma 8 5" xfId="55" xr:uid="{00000000-0005-0000-0000-0000DB0B0000}"/>
    <cellStyle name="Comma 8 5 2" xfId="673" xr:uid="{00000000-0005-0000-0000-0000DC0B0000}"/>
    <cellStyle name="Comma 8 5 2 2" xfId="2960" xr:uid="{00000000-0005-0000-0000-0000DD0B0000}"/>
    <cellStyle name="Comma 8 5 2 2 2" xfId="2961" xr:uid="{00000000-0005-0000-0000-0000DE0B0000}"/>
    <cellStyle name="Comma 8 6" xfId="56" xr:uid="{00000000-0005-0000-0000-0000DF0B0000}"/>
    <cellStyle name="Comma 8 6 2" xfId="674" xr:uid="{00000000-0005-0000-0000-0000E00B0000}"/>
    <cellStyle name="Comma 8 6 3" xfId="2962" xr:uid="{00000000-0005-0000-0000-0000E10B0000}"/>
    <cellStyle name="Comma 8 6 3 2" xfId="2963" xr:uid="{00000000-0005-0000-0000-0000E20B0000}"/>
    <cellStyle name="Comma 8 6 4" xfId="2964" xr:uid="{00000000-0005-0000-0000-0000E30B0000}"/>
    <cellStyle name="Comma 8 7" xfId="675" xr:uid="{00000000-0005-0000-0000-0000E40B0000}"/>
    <cellStyle name="Comma 80 2" xfId="2965" xr:uid="{00000000-0005-0000-0000-0000E50B0000}"/>
    <cellStyle name="Comma 80 2 2" xfId="2966" xr:uid="{00000000-0005-0000-0000-0000E60B0000}"/>
    <cellStyle name="Comma 80 2 2 2" xfId="2967" xr:uid="{00000000-0005-0000-0000-0000E70B0000}"/>
    <cellStyle name="Comma 80 3" xfId="2968" xr:uid="{00000000-0005-0000-0000-0000E80B0000}"/>
    <cellStyle name="Comma 80 3 2" xfId="2969" xr:uid="{00000000-0005-0000-0000-0000E90B0000}"/>
    <cellStyle name="Comma 80 3 2 2" xfId="2970" xr:uid="{00000000-0005-0000-0000-0000EA0B0000}"/>
    <cellStyle name="Comma 80 4" xfId="2971" xr:uid="{00000000-0005-0000-0000-0000EB0B0000}"/>
    <cellStyle name="Comma 80 4 2" xfId="2972" xr:uid="{00000000-0005-0000-0000-0000EC0B0000}"/>
    <cellStyle name="Comma 80 4 2 2" xfId="2973" xr:uid="{00000000-0005-0000-0000-0000ED0B0000}"/>
    <cellStyle name="Comma 81 2" xfId="2974" xr:uid="{00000000-0005-0000-0000-0000EE0B0000}"/>
    <cellStyle name="Comma 81 2 2" xfId="2975" xr:uid="{00000000-0005-0000-0000-0000EF0B0000}"/>
    <cellStyle name="Comma 81 2 2 2" xfId="2976" xr:uid="{00000000-0005-0000-0000-0000F00B0000}"/>
    <cellStyle name="Comma 81 3" xfId="2977" xr:uid="{00000000-0005-0000-0000-0000F10B0000}"/>
    <cellStyle name="Comma 81 3 2" xfId="2978" xr:uid="{00000000-0005-0000-0000-0000F20B0000}"/>
    <cellStyle name="Comma 81 3 2 2" xfId="2979" xr:uid="{00000000-0005-0000-0000-0000F30B0000}"/>
    <cellStyle name="Comma 81 4" xfId="2980" xr:uid="{00000000-0005-0000-0000-0000F40B0000}"/>
    <cellStyle name="Comma 81 4 2" xfId="2981" xr:uid="{00000000-0005-0000-0000-0000F50B0000}"/>
    <cellStyle name="Comma 81 4 2 2" xfId="2982" xr:uid="{00000000-0005-0000-0000-0000F60B0000}"/>
    <cellStyle name="Comma 82 2" xfId="2983" xr:uid="{00000000-0005-0000-0000-0000F70B0000}"/>
    <cellStyle name="Comma 82 2 2" xfId="2984" xr:uid="{00000000-0005-0000-0000-0000F80B0000}"/>
    <cellStyle name="Comma 82 2 2 2" xfId="2985" xr:uid="{00000000-0005-0000-0000-0000F90B0000}"/>
    <cellStyle name="Comma 82 3" xfId="2986" xr:uid="{00000000-0005-0000-0000-0000FA0B0000}"/>
    <cellStyle name="Comma 82 3 2" xfId="2987" xr:uid="{00000000-0005-0000-0000-0000FB0B0000}"/>
    <cellStyle name="Comma 82 3 2 2" xfId="2988" xr:uid="{00000000-0005-0000-0000-0000FC0B0000}"/>
    <cellStyle name="Comma 82 4" xfId="2989" xr:uid="{00000000-0005-0000-0000-0000FD0B0000}"/>
    <cellStyle name="Comma 82 4 2" xfId="2990" xr:uid="{00000000-0005-0000-0000-0000FE0B0000}"/>
    <cellStyle name="Comma 82 4 2 2" xfId="2991" xr:uid="{00000000-0005-0000-0000-0000FF0B0000}"/>
    <cellStyle name="Comma 83 2" xfId="2992" xr:uid="{00000000-0005-0000-0000-0000000C0000}"/>
    <cellStyle name="Comma 83 2 2" xfId="2993" xr:uid="{00000000-0005-0000-0000-0000010C0000}"/>
    <cellStyle name="Comma 83 2 2 2" xfId="2994" xr:uid="{00000000-0005-0000-0000-0000020C0000}"/>
    <cellStyle name="Comma 83 3" xfId="2995" xr:uid="{00000000-0005-0000-0000-0000030C0000}"/>
    <cellStyle name="Comma 83 3 2" xfId="2996" xr:uid="{00000000-0005-0000-0000-0000040C0000}"/>
    <cellStyle name="Comma 83 3 2 2" xfId="2997" xr:uid="{00000000-0005-0000-0000-0000050C0000}"/>
    <cellStyle name="Comma 83 4" xfId="2998" xr:uid="{00000000-0005-0000-0000-0000060C0000}"/>
    <cellStyle name="Comma 83 4 2" xfId="2999" xr:uid="{00000000-0005-0000-0000-0000070C0000}"/>
    <cellStyle name="Comma 83 4 2 2" xfId="3000" xr:uid="{00000000-0005-0000-0000-0000080C0000}"/>
    <cellStyle name="Comma 84 2" xfId="3001" xr:uid="{00000000-0005-0000-0000-0000090C0000}"/>
    <cellStyle name="Comma 84 2 2" xfId="3002" xr:uid="{00000000-0005-0000-0000-00000A0C0000}"/>
    <cellStyle name="Comma 84 2 2 2" xfId="3003" xr:uid="{00000000-0005-0000-0000-00000B0C0000}"/>
    <cellStyle name="Comma 84 3" xfId="3004" xr:uid="{00000000-0005-0000-0000-00000C0C0000}"/>
    <cellStyle name="Comma 84 3 2" xfId="3005" xr:uid="{00000000-0005-0000-0000-00000D0C0000}"/>
    <cellStyle name="Comma 84 3 2 2" xfId="3006" xr:uid="{00000000-0005-0000-0000-00000E0C0000}"/>
    <cellStyle name="Comma 84 4" xfId="3007" xr:uid="{00000000-0005-0000-0000-00000F0C0000}"/>
    <cellStyle name="Comma 84 4 2" xfId="3008" xr:uid="{00000000-0005-0000-0000-0000100C0000}"/>
    <cellStyle name="Comma 84 4 2 2" xfId="3009" xr:uid="{00000000-0005-0000-0000-0000110C0000}"/>
    <cellStyle name="Comma 85 2" xfId="3010" xr:uid="{00000000-0005-0000-0000-0000120C0000}"/>
    <cellStyle name="Comma 85 2 2" xfId="3011" xr:uid="{00000000-0005-0000-0000-0000130C0000}"/>
    <cellStyle name="Comma 85 2 2 2" xfId="3012" xr:uid="{00000000-0005-0000-0000-0000140C0000}"/>
    <cellStyle name="Comma 85 3" xfId="3013" xr:uid="{00000000-0005-0000-0000-0000150C0000}"/>
    <cellStyle name="Comma 85 3 2" xfId="3014" xr:uid="{00000000-0005-0000-0000-0000160C0000}"/>
    <cellStyle name="Comma 85 3 2 2" xfId="3015" xr:uid="{00000000-0005-0000-0000-0000170C0000}"/>
    <cellStyle name="Comma 85 4" xfId="3016" xr:uid="{00000000-0005-0000-0000-0000180C0000}"/>
    <cellStyle name="Comma 85 4 2" xfId="3017" xr:uid="{00000000-0005-0000-0000-0000190C0000}"/>
    <cellStyle name="Comma 85 4 2 2" xfId="3018" xr:uid="{00000000-0005-0000-0000-00001A0C0000}"/>
    <cellStyle name="Comma 86 2" xfId="3019" xr:uid="{00000000-0005-0000-0000-00001B0C0000}"/>
    <cellStyle name="Comma 86 2 2" xfId="3020" xr:uid="{00000000-0005-0000-0000-00001C0C0000}"/>
    <cellStyle name="Comma 86 2 2 2" xfId="3021" xr:uid="{00000000-0005-0000-0000-00001D0C0000}"/>
    <cellStyle name="Comma 86 3" xfId="3022" xr:uid="{00000000-0005-0000-0000-00001E0C0000}"/>
    <cellStyle name="Comma 86 3 2" xfId="3023" xr:uid="{00000000-0005-0000-0000-00001F0C0000}"/>
    <cellStyle name="Comma 86 3 2 2" xfId="3024" xr:uid="{00000000-0005-0000-0000-0000200C0000}"/>
    <cellStyle name="Comma 86 4" xfId="3025" xr:uid="{00000000-0005-0000-0000-0000210C0000}"/>
    <cellStyle name="Comma 86 4 2" xfId="3026" xr:uid="{00000000-0005-0000-0000-0000220C0000}"/>
    <cellStyle name="Comma 86 4 2 2" xfId="3027" xr:uid="{00000000-0005-0000-0000-0000230C0000}"/>
    <cellStyle name="Comma 87 2" xfId="3028" xr:uid="{00000000-0005-0000-0000-0000240C0000}"/>
    <cellStyle name="Comma 87 2 2" xfId="3029" xr:uid="{00000000-0005-0000-0000-0000250C0000}"/>
    <cellStyle name="Comma 87 2 2 2" xfId="3030" xr:uid="{00000000-0005-0000-0000-0000260C0000}"/>
    <cellStyle name="Comma 87 3" xfId="3031" xr:uid="{00000000-0005-0000-0000-0000270C0000}"/>
    <cellStyle name="Comma 87 3 2" xfId="3032" xr:uid="{00000000-0005-0000-0000-0000280C0000}"/>
    <cellStyle name="Comma 87 3 2 2" xfId="3033" xr:uid="{00000000-0005-0000-0000-0000290C0000}"/>
    <cellStyle name="Comma 87 4" xfId="3034" xr:uid="{00000000-0005-0000-0000-00002A0C0000}"/>
    <cellStyle name="Comma 87 4 2" xfId="3035" xr:uid="{00000000-0005-0000-0000-00002B0C0000}"/>
    <cellStyle name="Comma 87 4 2 2" xfId="3036" xr:uid="{00000000-0005-0000-0000-00002C0C0000}"/>
    <cellStyle name="Comma 88 2" xfId="3037" xr:uid="{00000000-0005-0000-0000-00002D0C0000}"/>
    <cellStyle name="Comma 88 2 2" xfId="3038" xr:uid="{00000000-0005-0000-0000-00002E0C0000}"/>
    <cellStyle name="Comma 88 2 2 2" xfId="3039" xr:uid="{00000000-0005-0000-0000-00002F0C0000}"/>
    <cellStyle name="Comma 88 3" xfId="3040" xr:uid="{00000000-0005-0000-0000-0000300C0000}"/>
    <cellStyle name="Comma 88 3 2" xfId="3041" xr:uid="{00000000-0005-0000-0000-0000310C0000}"/>
    <cellStyle name="Comma 88 3 2 2" xfId="3042" xr:uid="{00000000-0005-0000-0000-0000320C0000}"/>
    <cellStyle name="Comma 88 4" xfId="3043" xr:uid="{00000000-0005-0000-0000-0000330C0000}"/>
    <cellStyle name="Comma 88 4 2" xfId="3044" xr:uid="{00000000-0005-0000-0000-0000340C0000}"/>
    <cellStyle name="Comma 88 4 2 2" xfId="3045" xr:uid="{00000000-0005-0000-0000-0000350C0000}"/>
    <cellStyle name="Comma 9" xfId="57" xr:uid="{00000000-0005-0000-0000-0000360C0000}"/>
    <cellStyle name="Comma 9 2" xfId="332" xr:uid="{00000000-0005-0000-0000-0000370C0000}"/>
    <cellStyle name="Comma 9 2 2" xfId="6681" xr:uid="{00000000-0005-0000-0000-0000380C0000}"/>
    <cellStyle name="Comma 9 3" xfId="676" xr:uid="{00000000-0005-0000-0000-0000390C0000}"/>
    <cellStyle name="Comma 9 4" xfId="677" xr:uid="{00000000-0005-0000-0000-00003A0C0000}"/>
    <cellStyle name="Comma 9 4 2" xfId="3046" xr:uid="{00000000-0005-0000-0000-00003B0C0000}"/>
    <cellStyle name="Comma 9 4 2 2" xfId="3047" xr:uid="{00000000-0005-0000-0000-00003C0C0000}"/>
    <cellStyle name="Comma 9 4 2 2 2" xfId="6682" xr:uid="{00000000-0005-0000-0000-00003D0C0000}"/>
    <cellStyle name="Comma 9 4 2 3" xfId="3048" xr:uid="{00000000-0005-0000-0000-00003E0C0000}"/>
    <cellStyle name="Comma 9 4 2 3 2" xfId="6683" xr:uid="{00000000-0005-0000-0000-00003F0C0000}"/>
    <cellStyle name="Comma 9 4 2 4" xfId="6684" xr:uid="{00000000-0005-0000-0000-0000400C0000}"/>
    <cellStyle name="Comma 9 5" xfId="6685" xr:uid="{00000000-0005-0000-0000-0000410C0000}"/>
    <cellStyle name="Comma_~0228106" xfId="58" xr:uid="{00000000-0005-0000-0000-0000420C0000}"/>
    <cellStyle name="Comma0" xfId="3049" xr:uid="{00000000-0005-0000-0000-0000430C0000}"/>
    <cellStyle name="Currency [0] 2" xfId="3050" xr:uid="{00000000-0005-0000-0000-0000440C0000}"/>
    <cellStyle name="Currency 10" xfId="918" xr:uid="{00000000-0005-0000-0000-0000450C0000}"/>
    <cellStyle name="Currency 10 2" xfId="6686" xr:uid="{00000000-0005-0000-0000-0000460C0000}"/>
    <cellStyle name="Currency 11" xfId="1003" xr:uid="{00000000-0005-0000-0000-0000470C0000}"/>
    <cellStyle name="Currency 11 2" xfId="6687" xr:uid="{00000000-0005-0000-0000-0000480C0000}"/>
    <cellStyle name="Currency 12" xfId="3051" xr:uid="{00000000-0005-0000-0000-0000490C0000}"/>
    <cellStyle name="Currency 13" xfId="6688" xr:uid="{00000000-0005-0000-0000-00004A0C0000}"/>
    <cellStyle name="Currency 13 2" xfId="6689" xr:uid="{00000000-0005-0000-0000-00004B0C0000}"/>
    <cellStyle name="Currency 14" xfId="6690" xr:uid="{00000000-0005-0000-0000-00004C0C0000}"/>
    <cellStyle name="Currency 14 2" xfId="6691" xr:uid="{00000000-0005-0000-0000-00004D0C0000}"/>
    <cellStyle name="Currency 15" xfId="9376" xr:uid="{00000000-0005-0000-0000-00004E0C0000}"/>
    <cellStyle name="Currency 16" xfId="9386" xr:uid="{00000000-0005-0000-0000-00004F0C0000}"/>
    <cellStyle name="Currency 2" xfId="107" xr:uid="{00000000-0005-0000-0000-0000500C0000}"/>
    <cellStyle name="Currency 2 10" xfId="919" xr:uid="{00000000-0005-0000-0000-0000510C0000}"/>
    <cellStyle name="Currency 2 11" xfId="920" xr:uid="{00000000-0005-0000-0000-0000520C0000}"/>
    <cellStyle name="Currency 2 12" xfId="1001" xr:uid="{00000000-0005-0000-0000-0000530C0000}"/>
    <cellStyle name="Currency 2 13" xfId="1002" xr:uid="{00000000-0005-0000-0000-0000540C0000}"/>
    <cellStyle name="Currency 2 14" xfId="1006" xr:uid="{00000000-0005-0000-0000-0000550C0000}"/>
    <cellStyle name="Currency 2 15" xfId="1007" xr:uid="{00000000-0005-0000-0000-0000560C0000}"/>
    <cellStyle name="Currency 2 16" xfId="6032" xr:uid="{00000000-0005-0000-0000-0000570C0000}"/>
    <cellStyle name="Currency 2 17" xfId="6033" xr:uid="{00000000-0005-0000-0000-0000580C0000}"/>
    <cellStyle name="Currency 2 18" xfId="6692" xr:uid="{00000000-0005-0000-0000-0000590C0000}"/>
    <cellStyle name="Currency 2 19" xfId="6693" xr:uid="{00000000-0005-0000-0000-00005A0C0000}"/>
    <cellStyle name="Currency 2 2" xfId="108" xr:uid="{00000000-0005-0000-0000-00005B0C0000}"/>
    <cellStyle name="Currency 2 2 2" xfId="678" xr:uid="{00000000-0005-0000-0000-00005C0C0000}"/>
    <cellStyle name="Currency 2 2 2 2" xfId="948" xr:uid="{00000000-0005-0000-0000-00005D0C0000}"/>
    <cellStyle name="Currency 2 2 3" xfId="679" xr:uid="{00000000-0005-0000-0000-00005E0C0000}"/>
    <cellStyle name="Currency 2 20" xfId="6694" xr:uid="{00000000-0005-0000-0000-00005F0C0000}"/>
    <cellStyle name="Currency 2 21" xfId="9377" xr:uid="{00000000-0005-0000-0000-0000600C0000}"/>
    <cellStyle name="Currency 2 22" xfId="9378" xr:uid="{00000000-0005-0000-0000-0000610C0000}"/>
    <cellStyle name="Currency 2 3" xfId="424" xr:uid="{00000000-0005-0000-0000-0000620C0000}"/>
    <cellStyle name="Currency 2 3 2" xfId="680" xr:uid="{00000000-0005-0000-0000-0000630C0000}"/>
    <cellStyle name="Currency 2 3 3" xfId="949" xr:uid="{00000000-0005-0000-0000-0000640C0000}"/>
    <cellStyle name="Currency 2 3 3 2" xfId="6695" xr:uid="{00000000-0005-0000-0000-0000650C0000}"/>
    <cellStyle name="Currency 2 4" xfId="681" xr:uid="{00000000-0005-0000-0000-0000660C0000}"/>
    <cellStyle name="Currency 2 5" xfId="893" xr:uid="{00000000-0005-0000-0000-0000670C0000}"/>
    <cellStyle name="Currency 2 5 2" xfId="3052" xr:uid="{00000000-0005-0000-0000-0000680C0000}"/>
    <cellStyle name="Currency 2 6" xfId="898" xr:uid="{00000000-0005-0000-0000-0000690C0000}"/>
    <cellStyle name="Currency 2 7" xfId="905" xr:uid="{00000000-0005-0000-0000-00006A0C0000}"/>
    <cellStyle name="Currency 2 7 2" xfId="3053" xr:uid="{00000000-0005-0000-0000-00006B0C0000}"/>
    <cellStyle name="Currency 2 7 3" xfId="3054" xr:uid="{00000000-0005-0000-0000-00006C0C0000}"/>
    <cellStyle name="Currency 2 7 4" xfId="6034" xr:uid="{00000000-0005-0000-0000-00006D0C0000}"/>
    <cellStyle name="Currency 2 8" xfId="906" xr:uid="{00000000-0005-0000-0000-00006E0C0000}"/>
    <cellStyle name="Currency 2 8 2" xfId="3055" xr:uid="{00000000-0005-0000-0000-00006F0C0000}"/>
    <cellStyle name="Currency 2 9" xfId="921" xr:uid="{00000000-0005-0000-0000-0000700C0000}"/>
    <cellStyle name="Currency 3" xfId="109" xr:uid="{00000000-0005-0000-0000-0000710C0000}"/>
    <cellStyle name="Currency 3 2" xfId="682" xr:uid="{00000000-0005-0000-0000-0000720C0000}"/>
    <cellStyle name="Currency 3 2 2" xfId="3056" xr:uid="{00000000-0005-0000-0000-0000730C0000}"/>
    <cellStyle name="Currency 3 2 2 2" xfId="3057" xr:uid="{00000000-0005-0000-0000-0000740C0000}"/>
    <cellStyle name="Currency 3 2 2 2 2" xfId="3058" xr:uid="{00000000-0005-0000-0000-0000750C0000}"/>
    <cellStyle name="Currency 3 2 2 2 2 2" xfId="6696" xr:uid="{00000000-0005-0000-0000-0000760C0000}"/>
    <cellStyle name="Currency 3 2 2 2 3" xfId="6697" xr:uid="{00000000-0005-0000-0000-0000770C0000}"/>
    <cellStyle name="Currency 3 2 2 3" xfId="3059" xr:uid="{00000000-0005-0000-0000-0000780C0000}"/>
    <cellStyle name="Currency 3 2 2 3 2" xfId="3060" xr:uid="{00000000-0005-0000-0000-0000790C0000}"/>
    <cellStyle name="Currency 3 2 2 3 2 2" xfId="6698" xr:uid="{00000000-0005-0000-0000-00007A0C0000}"/>
    <cellStyle name="Currency 3 2 2 3 3" xfId="6699" xr:uid="{00000000-0005-0000-0000-00007B0C0000}"/>
    <cellStyle name="Currency 3 2 2 4" xfId="3061" xr:uid="{00000000-0005-0000-0000-00007C0C0000}"/>
    <cellStyle name="Currency 3 2 2 4 2" xfId="6700" xr:uid="{00000000-0005-0000-0000-00007D0C0000}"/>
    <cellStyle name="Currency 3 2 2 5" xfId="6701" xr:uid="{00000000-0005-0000-0000-00007E0C0000}"/>
    <cellStyle name="Currency 3 2 3" xfId="3062" xr:uid="{00000000-0005-0000-0000-00007F0C0000}"/>
    <cellStyle name="Currency 3 2 3 2" xfId="3063" xr:uid="{00000000-0005-0000-0000-0000800C0000}"/>
    <cellStyle name="Currency 3 2 3 2 2" xfId="6702" xr:uid="{00000000-0005-0000-0000-0000810C0000}"/>
    <cellStyle name="Currency 3 2 3 3" xfId="6703" xr:uid="{00000000-0005-0000-0000-0000820C0000}"/>
    <cellStyle name="Currency 3 2 4" xfId="3064" xr:uid="{00000000-0005-0000-0000-0000830C0000}"/>
    <cellStyle name="Currency 3 2 4 2" xfId="3065" xr:uid="{00000000-0005-0000-0000-0000840C0000}"/>
    <cellStyle name="Currency 3 2 4 2 2" xfId="6704" xr:uid="{00000000-0005-0000-0000-0000850C0000}"/>
    <cellStyle name="Currency 3 2 4 3" xfId="6705" xr:uid="{00000000-0005-0000-0000-0000860C0000}"/>
    <cellStyle name="Currency 3 2 5" xfId="3066" xr:uid="{00000000-0005-0000-0000-0000870C0000}"/>
    <cellStyle name="Currency 3 2 5 2" xfId="6706" xr:uid="{00000000-0005-0000-0000-0000880C0000}"/>
    <cellStyle name="Currency 3 3" xfId="683" xr:uid="{00000000-0005-0000-0000-0000890C0000}"/>
    <cellStyle name="Currency 3 3 2" xfId="3067" xr:uid="{00000000-0005-0000-0000-00008A0C0000}"/>
    <cellStyle name="Currency 3 3 2 2" xfId="3068" xr:uid="{00000000-0005-0000-0000-00008B0C0000}"/>
    <cellStyle name="Currency 3 3 2 2 2" xfId="6707" xr:uid="{00000000-0005-0000-0000-00008C0C0000}"/>
    <cellStyle name="Currency 3 3 2 3" xfId="6708" xr:uid="{00000000-0005-0000-0000-00008D0C0000}"/>
    <cellStyle name="Currency 3 3 3" xfId="3069" xr:uid="{00000000-0005-0000-0000-00008E0C0000}"/>
    <cellStyle name="Currency 3 3 3 2" xfId="3070" xr:uid="{00000000-0005-0000-0000-00008F0C0000}"/>
    <cellStyle name="Currency 3 3 3 2 2" xfId="6709" xr:uid="{00000000-0005-0000-0000-0000900C0000}"/>
    <cellStyle name="Currency 3 3 3 3" xfId="6710" xr:uid="{00000000-0005-0000-0000-0000910C0000}"/>
    <cellStyle name="Currency 3 3 4" xfId="3071" xr:uid="{00000000-0005-0000-0000-0000920C0000}"/>
    <cellStyle name="Currency 3 3 4 2" xfId="6711" xr:uid="{00000000-0005-0000-0000-0000930C0000}"/>
    <cellStyle name="Currency 3 4" xfId="684" xr:uid="{00000000-0005-0000-0000-0000940C0000}"/>
    <cellStyle name="Currency 3 4 2" xfId="3072" xr:uid="{00000000-0005-0000-0000-0000950C0000}"/>
    <cellStyle name="Currency 3 4 2 2" xfId="6712" xr:uid="{00000000-0005-0000-0000-0000960C0000}"/>
    <cellStyle name="Currency 3 5" xfId="3073" xr:uid="{00000000-0005-0000-0000-0000970C0000}"/>
    <cellStyle name="Currency 3 5 2" xfId="3074" xr:uid="{00000000-0005-0000-0000-0000980C0000}"/>
    <cellStyle name="Currency 3 5 2 2" xfId="6713" xr:uid="{00000000-0005-0000-0000-0000990C0000}"/>
    <cellStyle name="Currency 3 5 3" xfId="6714" xr:uid="{00000000-0005-0000-0000-00009A0C0000}"/>
    <cellStyle name="Currency 3 6" xfId="3075" xr:uid="{00000000-0005-0000-0000-00009B0C0000}"/>
    <cellStyle name="Currency 3 6 2" xfId="6715" xr:uid="{00000000-0005-0000-0000-00009C0C0000}"/>
    <cellStyle name="Currency 4" xfId="425" xr:uid="{00000000-0005-0000-0000-00009D0C0000}"/>
    <cellStyle name="Currency 4 2" xfId="685" xr:uid="{00000000-0005-0000-0000-00009E0C0000}"/>
    <cellStyle name="Currency 4 2 2" xfId="6716" xr:uid="{00000000-0005-0000-0000-00009F0C0000}"/>
    <cellStyle name="Currency 4 3" xfId="6717" xr:uid="{00000000-0005-0000-0000-0000A00C0000}"/>
    <cellStyle name="Currency 5" xfId="686" xr:uid="{00000000-0005-0000-0000-0000A10C0000}"/>
    <cellStyle name="Currency 5 2" xfId="3076" xr:uid="{00000000-0005-0000-0000-0000A20C0000}"/>
    <cellStyle name="Currency 5 2 2" xfId="6718" xr:uid="{00000000-0005-0000-0000-0000A30C0000}"/>
    <cellStyle name="Currency 5 3" xfId="6719" xr:uid="{00000000-0005-0000-0000-0000A40C0000}"/>
    <cellStyle name="Currency 6" xfId="687" xr:uid="{00000000-0005-0000-0000-0000A50C0000}"/>
    <cellStyle name="Currency 6 2" xfId="6720" xr:uid="{00000000-0005-0000-0000-0000A60C0000}"/>
    <cellStyle name="Currency 7" xfId="894" xr:uid="{00000000-0005-0000-0000-0000A70C0000}"/>
    <cellStyle name="Currency 7 2" xfId="6721" xr:uid="{00000000-0005-0000-0000-0000A80C0000}"/>
    <cellStyle name="Currency 8" xfId="899" xr:uid="{00000000-0005-0000-0000-0000A90C0000}"/>
    <cellStyle name="Currency 8 2" xfId="6722" xr:uid="{00000000-0005-0000-0000-0000AA0C0000}"/>
    <cellStyle name="Currency 9" xfId="907" xr:uid="{00000000-0005-0000-0000-0000AB0C0000}"/>
    <cellStyle name="Currency 9 2" xfId="910" xr:uid="{00000000-0005-0000-0000-0000AC0C0000}"/>
    <cellStyle name="Currency 9 2 2" xfId="6723" xr:uid="{00000000-0005-0000-0000-0000AD0C0000}"/>
    <cellStyle name="Currency 9 3" xfId="950" xr:uid="{00000000-0005-0000-0000-0000AE0C0000}"/>
    <cellStyle name="Currency 9 3 2" xfId="6035" xr:uid="{00000000-0005-0000-0000-0000AF0C0000}"/>
    <cellStyle name="Currency 9 3 2 2" xfId="6724" xr:uid="{00000000-0005-0000-0000-0000B00C0000}"/>
    <cellStyle name="Currency 9 3 3" xfId="6055" xr:uid="{00000000-0005-0000-0000-0000B10C0000}"/>
    <cellStyle name="Currency 9 3 3 2" xfId="6725" xr:uid="{00000000-0005-0000-0000-0000B20C0000}"/>
    <cellStyle name="Currency 9 3 4" xfId="6726" xr:uid="{00000000-0005-0000-0000-0000B30C0000}"/>
    <cellStyle name="Currency 9 3 5" xfId="9379" xr:uid="{00000000-0005-0000-0000-0000B40C0000}"/>
    <cellStyle name="Currency 9 3 6" xfId="9391" xr:uid="{00000000-0005-0000-0000-0000B50C0000}"/>
    <cellStyle name="Currency 9 3 7" xfId="9401" xr:uid="{00000000-0005-0000-0000-0000B60C0000}"/>
    <cellStyle name="Currency 9 4" xfId="6051" xr:uid="{00000000-0005-0000-0000-0000B70C0000}"/>
    <cellStyle name="Currency 9 5" xfId="9387" xr:uid="{00000000-0005-0000-0000-0000B80C0000}"/>
    <cellStyle name="Currency 9 6" xfId="9396" xr:uid="{00000000-0005-0000-0000-0000B90C0000}"/>
    <cellStyle name="Currency sp" xfId="3077" xr:uid="{00000000-0005-0000-0000-0000BA0C0000}"/>
    <cellStyle name="Currency0" xfId="3078" xr:uid="{00000000-0005-0000-0000-0000BB0C0000}"/>
    <cellStyle name="Date" xfId="3079" xr:uid="{00000000-0005-0000-0000-0000BC0C0000}"/>
    <cellStyle name="Dezimal 2" xfId="3080" xr:uid="{00000000-0005-0000-0000-0000BD0C0000}"/>
    <cellStyle name="Dezimal_TemplateInformation_Scratchpad_ " xfId="3081" xr:uid="{00000000-0005-0000-0000-0000BE0C0000}"/>
    <cellStyle name="DMEDEMO" xfId="3082" xr:uid="{00000000-0005-0000-0000-0000BF0C0000}"/>
    <cellStyle name="Dollars" xfId="3083" xr:uid="{00000000-0005-0000-0000-0000C00C0000}"/>
    <cellStyle name="Dollars 2" xfId="3084" xr:uid="{00000000-0005-0000-0000-0000C10C0000}"/>
    <cellStyle name="Eingabe" xfId="3085" xr:uid="{00000000-0005-0000-0000-0000C20C0000}"/>
    <cellStyle name="Eingabe 2" xfId="3086" xr:uid="{00000000-0005-0000-0000-0000C30C0000}"/>
    <cellStyle name="Eingabe 2 2" xfId="6727" xr:uid="{00000000-0005-0000-0000-0000C40C0000}"/>
    <cellStyle name="Eingabe 3" xfId="3087" xr:uid="{00000000-0005-0000-0000-0000C50C0000}"/>
    <cellStyle name="Eingabe 3 2" xfId="6728" xr:uid="{00000000-0005-0000-0000-0000C60C0000}"/>
    <cellStyle name="Eingabe 4" xfId="6729" xr:uid="{00000000-0005-0000-0000-0000C70C0000}"/>
    <cellStyle name="Emphasis 1" xfId="3088" xr:uid="{00000000-0005-0000-0000-0000C80C0000}"/>
    <cellStyle name="Emphasis 2" xfId="3089" xr:uid="{00000000-0005-0000-0000-0000C90C0000}"/>
    <cellStyle name="Emphasis 3" xfId="3090" xr:uid="{00000000-0005-0000-0000-0000CA0C0000}"/>
    <cellStyle name="Ergebnis" xfId="3091" xr:uid="{00000000-0005-0000-0000-0000CB0C0000}"/>
    <cellStyle name="Ergebnis 2" xfId="3092" xr:uid="{00000000-0005-0000-0000-0000CC0C0000}"/>
    <cellStyle name="Ergebnis 2 2" xfId="6730" xr:uid="{00000000-0005-0000-0000-0000CD0C0000}"/>
    <cellStyle name="Ergebnis 3" xfId="3093" xr:uid="{00000000-0005-0000-0000-0000CE0C0000}"/>
    <cellStyle name="Ergebnis 3 2" xfId="6731" xr:uid="{00000000-0005-0000-0000-0000CF0C0000}"/>
    <cellStyle name="Ergebnis 4" xfId="6732" xr:uid="{00000000-0005-0000-0000-0000D00C0000}"/>
    <cellStyle name="Erklärender Text" xfId="3094" xr:uid="{00000000-0005-0000-0000-0000D10C0000}"/>
    <cellStyle name="Erklärender Text 2" xfId="3095" xr:uid="{00000000-0005-0000-0000-0000D20C0000}"/>
    <cellStyle name="Erklärender Text 3" xfId="3096" xr:uid="{00000000-0005-0000-0000-0000D30C0000}"/>
    <cellStyle name="Euro" xfId="278" xr:uid="{00000000-0005-0000-0000-0000D40C0000}"/>
    <cellStyle name="Explanatory Text 2" xfId="59" xr:uid="{00000000-0005-0000-0000-0000D50C0000}"/>
    <cellStyle name="Explanatory Text 3" xfId="688" xr:uid="{00000000-0005-0000-0000-0000D60C0000}"/>
    <cellStyle name="Explanatory Text 4" xfId="689" xr:uid="{00000000-0005-0000-0000-0000D70C0000}"/>
    <cellStyle name="Explanatory Text 5" xfId="690" xr:uid="{00000000-0005-0000-0000-0000D80C0000}"/>
    <cellStyle name="Fixed" xfId="3097" xr:uid="{00000000-0005-0000-0000-0000D90C0000}"/>
    <cellStyle name="FormattingSheetDelimitor" xfId="3098" xr:uid="{00000000-0005-0000-0000-0000DA0C0000}"/>
    <cellStyle name="FormattingSheetDelimitor 2" xfId="3099" xr:uid="{00000000-0005-0000-0000-0000DB0C0000}"/>
    <cellStyle name="FormattingSheetDelimitor 2 2" xfId="3100" xr:uid="{00000000-0005-0000-0000-0000DC0C0000}"/>
    <cellStyle name="FormattingSheetDelimitor 2 2 2" xfId="3101" xr:uid="{00000000-0005-0000-0000-0000DD0C0000}"/>
    <cellStyle name="FormattingSheetDelimitor 2 2 2 2" xfId="6733" xr:uid="{00000000-0005-0000-0000-0000DE0C0000}"/>
    <cellStyle name="FormattingSheetDelimitor 2 2 3" xfId="6734" xr:uid="{00000000-0005-0000-0000-0000DF0C0000}"/>
    <cellStyle name="FormattingSheetDelimitor 2 3" xfId="3102" xr:uid="{00000000-0005-0000-0000-0000E00C0000}"/>
    <cellStyle name="FormattingSheetDelimitor 2 3 2" xfId="3103" xr:uid="{00000000-0005-0000-0000-0000E10C0000}"/>
    <cellStyle name="FormattingSheetDelimitor 2 3 2 2" xfId="6735" xr:uid="{00000000-0005-0000-0000-0000E20C0000}"/>
    <cellStyle name="FormattingSheetDelimitor 2 3 3" xfId="6736" xr:uid="{00000000-0005-0000-0000-0000E30C0000}"/>
    <cellStyle name="FormattingSheetDelimitor 2 4" xfId="3104" xr:uid="{00000000-0005-0000-0000-0000E40C0000}"/>
    <cellStyle name="FormattingSheetDelimitor 2 4 2" xfId="6737" xr:uid="{00000000-0005-0000-0000-0000E50C0000}"/>
    <cellStyle name="FormattingSheetDelimitor 2 5" xfId="6738" xr:uid="{00000000-0005-0000-0000-0000E60C0000}"/>
    <cellStyle name="FormattingSheetDelimitor 3" xfId="3105" xr:uid="{00000000-0005-0000-0000-0000E70C0000}"/>
    <cellStyle name="FormattingSheetDelimitor 3 2" xfId="3106" xr:uid="{00000000-0005-0000-0000-0000E80C0000}"/>
    <cellStyle name="FormattingSheetDelimitor 3 2 2" xfId="6739" xr:uid="{00000000-0005-0000-0000-0000E90C0000}"/>
    <cellStyle name="FormattingSheetDelimitor 3 3" xfId="6740" xr:uid="{00000000-0005-0000-0000-0000EA0C0000}"/>
    <cellStyle name="FormattingSheetDelimitor 4" xfId="3107" xr:uid="{00000000-0005-0000-0000-0000EB0C0000}"/>
    <cellStyle name="FormattingSheetDelimitor 4 2" xfId="3108" xr:uid="{00000000-0005-0000-0000-0000EC0C0000}"/>
    <cellStyle name="FormattingSheetDelimitor 4 2 2" xfId="6741" xr:uid="{00000000-0005-0000-0000-0000ED0C0000}"/>
    <cellStyle name="FormattingSheetDelimitor 4 3" xfId="6742" xr:uid="{00000000-0005-0000-0000-0000EE0C0000}"/>
    <cellStyle name="FormattingSheetDelimitor 5" xfId="3109" xr:uid="{00000000-0005-0000-0000-0000EF0C0000}"/>
    <cellStyle name="FormattingSheetDelimitor 5 2" xfId="6743" xr:uid="{00000000-0005-0000-0000-0000F00C0000}"/>
    <cellStyle name="FormattingSheetDelimitor 6" xfId="6744" xr:uid="{00000000-0005-0000-0000-0000F10C0000}"/>
    <cellStyle name="Good 2" xfId="60" xr:uid="{00000000-0005-0000-0000-0000F20C0000}"/>
    <cellStyle name="Good 2 2" xfId="3110" xr:uid="{00000000-0005-0000-0000-0000F30C0000}"/>
    <cellStyle name="Good 3" xfId="691" xr:uid="{00000000-0005-0000-0000-0000F40C0000}"/>
    <cellStyle name="Good 4" xfId="692" xr:uid="{00000000-0005-0000-0000-0000F50C0000}"/>
    <cellStyle name="Good 5" xfId="693" xr:uid="{00000000-0005-0000-0000-0000F60C0000}"/>
    <cellStyle name="Good 6" xfId="3111" xr:uid="{00000000-0005-0000-0000-0000F70C0000}"/>
    <cellStyle name="Good 7" xfId="3112" xr:uid="{00000000-0005-0000-0000-0000F80C0000}"/>
    <cellStyle name="Grey" xfId="3113" xr:uid="{00000000-0005-0000-0000-0000F90C0000}"/>
    <cellStyle name="Gtitre" xfId="3114" xr:uid="{00000000-0005-0000-0000-0000FA0C0000}"/>
    <cellStyle name="hatched" xfId="3115" xr:uid="{00000000-0005-0000-0000-0000FB0C0000}"/>
    <cellStyle name="Header1" xfId="3116" xr:uid="{00000000-0005-0000-0000-0000FC0C0000}"/>
    <cellStyle name="Header2" xfId="3117" xr:uid="{00000000-0005-0000-0000-0000FD0C0000}"/>
    <cellStyle name="Header2 2" xfId="6745" xr:uid="{00000000-0005-0000-0000-0000FE0C0000}"/>
    <cellStyle name="HeaderPivots" xfId="3118" xr:uid="{00000000-0005-0000-0000-0000FF0C0000}"/>
    <cellStyle name="Heading 1 2" xfId="61" xr:uid="{00000000-0005-0000-0000-0000000D0000}"/>
    <cellStyle name="Heading 1 2 2" xfId="951" xr:uid="{00000000-0005-0000-0000-0000010D0000}"/>
    <cellStyle name="Heading 1 3" xfId="694" xr:uid="{00000000-0005-0000-0000-0000020D0000}"/>
    <cellStyle name="Heading 1 4" xfId="695" xr:uid="{00000000-0005-0000-0000-0000030D0000}"/>
    <cellStyle name="Heading 1 5" xfId="696" xr:uid="{00000000-0005-0000-0000-0000040D0000}"/>
    <cellStyle name="Heading 1 6" xfId="3119" xr:uid="{00000000-0005-0000-0000-0000050D0000}"/>
    <cellStyle name="Heading 1 7" xfId="3120" xr:uid="{00000000-0005-0000-0000-0000060D0000}"/>
    <cellStyle name="Heading 2 2" xfId="62" xr:uid="{00000000-0005-0000-0000-0000070D0000}"/>
    <cellStyle name="Heading 2 3" xfId="697" xr:uid="{00000000-0005-0000-0000-0000080D0000}"/>
    <cellStyle name="Heading 2 4" xfId="698" xr:uid="{00000000-0005-0000-0000-0000090D0000}"/>
    <cellStyle name="Heading 2 5" xfId="699" xr:uid="{00000000-0005-0000-0000-00000A0D0000}"/>
    <cellStyle name="Heading 2 6" xfId="3121" xr:uid="{00000000-0005-0000-0000-00000B0D0000}"/>
    <cellStyle name="Heading 2 7" xfId="3122" xr:uid="{00000000-0005-0000-0000-00000C0D0000}"/>
    <cellStyle name="Heading 3 2" xfId="63" xr:uid="{00000000-0005-0000-0000-00000D0D0000}"/>
    <cellStyle name="Heading 3 2 2" xfId="6746" xr:uid="{00000000-0005-0000-0000-00000E0D0000}"/>
    <cellStyle name="Heading 3 3" xfId="700" xr:uid="{00000000-0005-0000-0000-00000F0D0000}"/>
    <cellStyle name="Heading 3 3 2" xfId="6747" xr:uid="{00000000-0005-0000-0000-0000100D0000}"/>
    <cellStyle name="Heading 3 4" xfId="701" xr:uid="{00000000-0005-0000-0000-0000110D0000}"/>
    <cellStyle name="Heading 3 4 2" xfId="6748" xr:uid="{00000000-0005-0000-0000-0000120D0000}"/>
    <cellStyle name="Heading 3 5" xfId="702" xr:uid="{00000000-0005-0000-0000-0000130D0000}"/>
    <cellStyle name="Heading 3 5 2" xfId="6749" xr:uid="{00000000-0005-0000-0000-0000140D0000}"/>
    <cellStyle name="Heading 3 6" xfId="3123" xr:uid="{00000000-0005-0000-0000-0000150D0000}"/>
    <cellStyle name="Heading 3 6 2" xfId="6750" xr:uid="{00000000-0005-0000-0000-0000160D0000}"/>
    <cellStyle name="Heading 3 7" xfId="3124" xr:uid="{00000000-0005-0000-0000-0000170D0000}"/>
    <cellStyle name="Heading 3 7 2" xfId="6751" xr:uid="{00000000-0005-0000-0000-0000180D0000}"/>
    <cellStyle name="Heading 4 2" xfId="64" xr:uid="{00000000-0005-0000-0000-0000190D0000}"/>
    <cellStyle name="Heading 4 3" xfId="703" xr:uid="{00000000-0005-0000-0000-00001A0D0000}"/>
    <cellStyle name="Heading 4 4" xfId="704" xr:uid="{00000000-0005-0000-0000-00001B0D0000}"/>
    <cellStyle name="Heading 4 5" xfId="705" xr:uid="{00000000-0005-0000-0000-00001C0D0000}"/>
    <cellStyle name="Heading 4 6" xfId="3125" xr:uid="{00000000-0005-0000-0000-00001D0D0000}"/>
    <cellStyle name="Heading 4 7" xfId="3126" xr:uid="{00000000-0005-0000-0000-00001E0D0000}"/>
    <cellStyle name="Hyperlink 2" xfId="110" xr:uid="{00000000-0005-0000-0000-00001F0D0000}"/>
    <cellStyle name="Hyperlink 2 2" xfId="706" xr:uid="{00000000-0005-0000-0000-0000200D0000}"/>
    <cellStyle name="Hyperlink 2 2 2" xfId="707" xr:uid="{00000000-0005-0000-0000-0000210D0000}"/>
    <cellStyle name="Hyperlink 2 3" xfId="708" xr:uid="{00000000-0005-0000-0000-0000220D0000}"/>
    <cellStyle name="Hyperlink 3" xfId="709" xr:uid="{00000000-0005-0000-0000-0000230D0000}"/>
    <cellStyle name="Hyperlink 4" xfId="3127" xr:uid="{00000000-0005-0000-0000-0000240D0000}"/>
    <cellStyle name="Input [yellow]" xfId="3128" xr:uid="{00000000-0005-0000-0000-0000250D0000}"/>
    <cellStyle name="Input 10" xfId="3129" xr:uid="{00000000-0005-0000-0000-0000260D0000}"/>
    <cellStyle name="Input 100" xfId="3130" xr:uid="{00000000-0005-0000-0000-0000270D0000}"/>
    <cellStyle name="Input 101" xfId="3131" xr:uid="{00000000-0005-0000-0000-0000280D0000}"/>
    <cellStyle name="Input 102" xfId="3132" xr:uid="{00000000-0005-0000-0000-0000290D0000}"/>
    <cellStyle name="Input 103" xfId="3133" xr:uid="{00000000-0005-0000-0000-00002A0D0000}"/>
    <cellStyle name="Input 104" xfId="3134" xr:uid="{00000000-0005-0000-0000-00002B0D0000}"/>
    <cellStyle name="Input 105" xfId="3135" xr:uid="{00000000-0005-0000-0000-00002C0D0000}"/>
    <cellStyle name="Input 106" xfId="3136" xr:uid="{00000000-0005-0000-0000-00002D0D0000}"/>
    <cellStyle name="Input 107" xfId="3137" xr:uid="{00000000-0005-0000-0000-00002E0D0000}"/>
    <cellStyle name="Input 108" xfId="3138" xr:uid="{00000000-0005-0000-0000-00002F0D0000}"/>
    <cellStyle name="Input 109" xfId="3139" xr:uid="{00000000-0005-0000-0000-0000300D0000}"/>
    <cellStyle name="Input 11" xfId="3140" xr:uid="{00000000-0005-0000-0000-0000310D0000}"/>
    <cellStyle name="Input 110" xfId="3141" xr:uid="{00000000-0005-0000-0000-0000320D0000}"/>
    <cellStyle name="Input 111" xfId="3142" xr:uid="{00000000-0005-0000-0000-0000330D0000}"/>
    <cellStyle name="Input 112" xfId="3143" xr:uid="{00000000-0005-0000-0000-0000340D0000}"/>
    <cellStyle name="Input 113" xfId="3144" xr:uid="{00000000-0005-0000-0000-0000350D0000}"/>
    <cellStyle name="Input 114" xfId="3145" xr:uid="{00000000-0005-0000-0000-0000360D0000}"/>
    <cellStyle name="Input 115" xfId="3146" xr:uid="{00000000-0005-0000-0000-0000370D0000}"/>
    <cellStyle name="Input 116" xfId="3147" xr:uid="{00000000-0005-0000-0000-0000380D0000}"/>
    <cellStyle name="Input 117" xfId="3148" xr:uid="{00000000-0005-0000-0000-0000390D0000}"/>
    <cellStyle name="Input 118" xfId="3149" xr:uid="{00000000-0005-0000-0000-00003A0D0000}"/>
    <cellStyle name="Input 119" xfId="3150" xr:uid="{00000000-0005-0000-0000-00003B0D0000}"/>
    <cellStyle name="Input 12" xfId="3151" xr:uid="{00000000-0005-0000-0000-00003C0D0000}"/>
    <cellStyle name="Input 120" xfId="3152" xr:uid="{00000000-0005-0000-0000-00003D0D0000}"/>
    <cellStyle name="Input 121" xfId="3153" xr:uid="{00000000-0005-0000-0000-00003E0D0000}"/>
    <cellStyle name="Input 122" xfId="3154" xr:uid="{00000000-0005-0000-0000-00003F0D0000}"/>
    <cellStyle name="Input 123" xfId="3155" xr:uid="{00000000-0005-0000-0000-0000400D0000}"/>
    <cellStyle name="Input 124" xfId="3156" xr:uid="{00000000-0005-0000-0000-0000410D0000}"/>
    <cellStyle name="Input 125" xfId="3157" xr:uid="{00000000-0005-0000-0000-0000420D0000}"/>
    <cellStyle name="Input 126" xfId="3158" xr:uid="{00000000-0005-0000-0000-0000430D0000}"/>
    <cellStyle name="Input 127" xfId="3159" xr:uid="{00000000-0005-0000-0000-0000440D0000}"/>
    <cellStyle name="Input 128" xfId="3160" xr:uid="{00000000-0005-0000-0000-0000450D0000}"/>
    <cellStyle name="Input 129" xfId="3161" xr:uid="{00000000-0005-0000-0000-0000460D0000}"/>
    <cellStyle name="Input 13" xfId="3162" xr:uid="{00000000-0005-0000-0000-0000470D0000}"/>
    <cellStyle name="Input 130" xfId="3163" xr:uid="{00000000-0005-0000-0000-0000480D0000}"/>
    <cellStyle name="Input 131" xfId="3164" xr:uid="{00000000-0005-0000-0000-0000490D0000}"/>
    <cellStyle name="Input 132" xfId="3165" xr:uid="{00000000-0005-0000-0000-00004A0D0000}"/>
    <cellStyle name="Input 133" xfId="3166" xr:uid="{00000000-0005-0000-0000-00004B0D0000}"/>
    <cellStyle name="Input 134" xfId="3167" xr:uid="{00000000-0005-0000-0000-00004C0D0000}"/>
    <cellStyle name="Input 135" xfId="3168" xr:uid="{00000000-0005-0000-0000-00004D0D0000}"/>
    <cellStyle name="Input 136" xfId="3169" xr:uid="{00000000-0005-0000-0000-00004E0D0000}"/>
    <cellStyle name="Input 137" xfId="3170" xr:uid="{00000000-0005-0000-0000-00004F0D0000}"/>
    <cellStyle name="Input 138" xfId="3171" xr:uid="{00000000-0005-0000-0000-0000500D0000}"/>
    <cellStyle name="Input 139" xfId="3172" xr:uid="{00000000-0005-0000-0000-0000510D0000}"/>
    <cellStyle name="Input 14" xfId="3173" xr:uid="{00000000-0005-0000-0000-0000520D0000}"/>
    <cellStyle name="Input 140" xfId="3174" xr:uid="{00000000-0005-0000-0000-0000530D0000}"/>
    <cellStyle name="Input 141" xfId="3175" xr:uid="{00000000-0005-0000-0000-0000540D0000}"/>
    <cellStyle name="Input 142" xfId="3176" xr:uid="{00000000-0005-0000-0000-0000550D0000}"/>
    <cellStyle name="Input 15" xfId="3177" xr:uid="{00000000-0005-0000-0000-0000560D0000}"/>
    <cellStyle name="Input 16" xfId="3178" xr:uid="{00000000-0005-0000-0000-0000570D0000}"/>
    <cellStyle name="Input 17" xfId="3179" xr:uid="{00000000-0005-0000-0000-0000580D0000}"/>
    <cellStyle name="Input 18" xfId="3180" xr:uid="{00000000-0005-0000-0000-0000590D0000}"/>
    <cellStyle name="Input 19" xfId="3181" xr:uid="{00000000-0005-0000-0000-00005A0D0000}"/>
    <cellStyle name="Input 2" xfId="65" xr:uid="{00000000-0005-0000-0000-00005B0D0000}"/>
    <cellStyle name="Input 2 2" xfId="3182" xr:uid="{00000000-0005-0000-0000-00005C0D0000}"/>
    <cellStyle name="Input 2 2 2" xfId="3183" xr:uid="{00000000-0005-0000-0000-00005D0D0000}"/>
    <cellStyle name="Input 2 2 2 2" xfId="6752" xr:uid="{00000000-0005-0000-0000-00005E0D0000}"/>
    <cellStyle name="Input 2 2 3" xfId="6753" xr:uid="{00000000-0005-0000-0000-00005F0D0000}"/>
    <cellStyle name="Input 2 3" xfId="3184" xr:uid="{00000000-0005-0000-0000-0000600D0000}"/>
    <cellStyle name="Input 2 3 2" xfId="3185" xr:uid="{00000000-0005-0000-0000-0000610D0000}"/>
    <cellStyle name="Input 2 3 2 2" xfId="6754" xr:uid="{00000000-0005-0000-0000-0000620D0000}"/>
    <cellStyle name="Input 2 3 3" xfId="6755" xr:uid="{00000000-0005-0000-0000-0000630D0000}"/>
    <cellStyle name="Input 2 4" xfId="3186" xr:uid="{00000000-0005-0000-0000-0000640D0000}"/>
    <cellStyle name="Input 2 4 2" xfId="6756" xr:uid="{00000000-0005-0000-0000-0000650D0000}"/>
    <cellStyle name="Input 2 5" xfId="6757" xr:uid="{00000000-0005-0000-0000-0000660D0000}"/>
    <cellStyle name="Input 20" xfId="3187" xr:uid="{00000000-0005-0000-0000-0000670D0000}"/>
    <cellStyle name="Input 21" xfId="3188" xr:uid="{00000000-0005-0000-0000-0000680D0000}"/>
    <cellStyle name="Input 21 2" xfId="3189" xr:uid="{00000000-0005-0000-0000-0000690D0000}"/>
    <cellStyle name="Input 21 2 2" xfId="3190" xr:uid="{00000000-0005-0000-0000-00006A0D0000}"/>
    <cellStyle name="Input 21 2 2 2" xfId="6758" xr:uid="{00000000-0005-0000-0000-00006B0D0000}"/>
    <cellStyle name="Input 21 2 3" xfId="6759" xr:uid="{00000000-0005-0000-0000-00006C0D0000}"/>
    <cellStyle name="Input 21 3" xfId="3191" xr:uid="{00000000-0005-0000-0000-00006D0D0000}"/>
    <cellStyle name="Input 21 3 2" xfId="3192" xr:uid="{00000000-0005-0000-0000-00006E0D0000}"/>
    <cellStyle name="Input 21 3 2 2" xfId="6760" xr:uid="{00000000-0005-0000-0000-00006F0D0000}"/>
    <cellStyle name="Input 21 3 3" xfId="6761" xr:uid="{00000000-0005-0000-0000-0000700D0000}"/>
    <cellStyle name="Input 21 4" xfId="3193" xr:uid="{00000000-0005-0000-0000-0000710D0000}"/>
    <cellStyle name="Input 21 4 2" xfId="6762" xr:uid="{00000000-0005-0000-0000-0000720D0000}"/>
    <cellStyle name="Input 21 5" xfId="6763" xr:uid="{00000000-0005-0000-0000-0000730D0000}"/>
    <cellStyle name="Input 22" xfId="3194" xr:uid="{00000000-0005-0000-0000-0000740D0000}"/>
    <cellStyle name="Input 23" xfId="3195" xr:uid="{00000000-0005-0000-0000-0000750D0000}"/>
    <cellStyle name="Input 24" xfId="3196" xr:uid="{00000000-0005-0000-0000-0000760D0000}"/>
    <cellStyle name="Input 25" xfId="3197" xr:uid="{00000000-0005-0000-0000-0000770D0000}"/>
    <cellStyle name="Input 25 2" xfId="3198" xr:uid="{00000000-0005-0000-0000-0000780D0000}"/>
    <cellStyle name="Input 25 2 2" xfId="3199" xr:uid="{00000000-0005-0000-0000-0000790D0000}"/>
    <cellStyle name="Input 25 2 2 2" xfId="6764" xr:uid="{00000000-0005-0000-0000-00007A0D0000}"/>
    <cellStyle name="Input 25 2 3" xfId="6765" xr:uid="{00000000-0005-0000-0000-00007B0D0000}"/>
    <cellStyle name="Input 25 3" xfId="3200" xr:uid="{00000000-0005-0000-0000-00007C0D0000}"/>
    <cellStyle name="Input 25 3 2" xfId="3201" xr:uid="{00000000-0005-0000-0000-00007D0D0000}"/>
    <cellStyle name="Input 25 3 2 2" xfId="6766" xr:uid="{00000000-0005-0000-0000-00007E0D0000}"/>
    <cellStyle name="Input 25 3 3" xfId="6767" xr:uid="{00000000-0005-0000-0000-00007F0D0000}"/>
    <cellStyle name="Input 25 4" xfId="3202" xr:uid="{00000000-0005-0000-0000-0000800D0000}"/>
    <cellStyle name="Input 25 4 2" xfId="6768" xr:uid="{00000000-0005-0000-0000-0000810D0000}"/>
    <cellStyle name="Input 25 5" xfId="6769" xr:uid="{00000000-0005-0000-0000-0000820D0000}"/>
    <cellStyle name="Input 26" xfId="3203" xr:uid="{00000000-0005-0000-0000-0000830D0000}"/>
    <cellStyle name="Input 27" xfId="3204" xr:uid="{00000000-0005-0000-0000-0000840D0000}"/>
    <cellStyle name="Input 27 2" xfId="3205" xr:uid="{00000000-0005-0000-0000-0000850D0000}"/>
    <cellStyle name="Input 27 2 2" xfId="3206" xr:uid="{00000000-0005-0000-0000-0000860D0000}"/>
    <cellStyle name="Input 27 2 2 2" xfId="6770" xr:uid="{00000000-0005-0000-0000-0000870D0000}"/>
    <cellStyle name="Input 27 2 3" xfId="6771" xr:uid="{00000000-0005-0000-0000-0000880D0000}"/>
    <cellStyle name="Input 27 3" xfId="3207" xr:uid="{00000000-0005-0000-0000-0000890D0000}"/>
    <cellStyle name="Input 27 3 2" xfId="3208" xr:uid="{00000000-0005-0000-0000-00008A0D0000}"/>
    <cellStyle name="Input 27 3 2 2" xfId="6772" xr:uid="{00000000-0005-0000-0000-00008B0D0000}"/>
    <cellStyle name="Input 27 3 3" xfId="6773" xr:uid="{00000000-0005-0000-0000-00008C0D0000}"/>
    <cellStyle name="Input 27 4" xfId="3209" xr:uid="{00000000-0005-0000-0000-00008D0D0000}"/>
    <cellStyle name="Input 27 4 2" xfId="6774" xr:uid="{00000000-0005-0000-0000-00008E0D0000}"/>
    <cellStyle name="Input 27 5" xfId="6775" xr:uid="{00000000-0005-0000-0000-00008F0D0000}"/>
    <cellStyle name="Input 28" xfId="3210" xr:uid="{00000000-0005-0000-0000-0000900D0000}"/>
    <cellStyle name="Input 28 2" xfId="3211" xr:uid="{00000000-0005-0000-0000-0000910D0000}"/>
    <cellStyle name="Input 28 2 2" xfId="3212" xr:uid="{00000000-0005-0000-0000-0000920D0000}"/>
    <cellStyle name="Input 28 2 2 2" xfId="6776" xr:uid="{00000000-0005-0000-0000-0000930D0000}"/>
    <cellStyle name="Input 28 2 3" xfId="6777" xr:uid="{00000000-0005-0000-0000-0000940D0000}"/>
    <cellStyle name="Input 28 3" xfId="3213" xr:uid="{00000000-0005-0000-0000-0000950D0000}"/>
    <cellStyle name="Input 28 3 2" xfId="3214" xr:uid="{00000000-0005-0000-0000-0000960D0000}"/>
    <cellStyle name="Input 28 3 2 2" xfId="6778" xr:uid="{00000000-0005-0000-0000-0000970D0000}"/>
    <cellStyle name="Input 28 3 3" xfId="6779" xr:uid="{00000000-0005-0000-0000-0000980D0000}"/>
    <cellStyle name="Input 28 4" xfId="3215" xr:uid="{00000000-0005-0000-0000-0000990D0000}"/>
    <cellStyle name="Input 28 4 2" xfId="6780" xr:uid="{00000000-0005-0000-0000-00009A0D0000}"/>
    <cellStyle name="Input 28 5" xfId="6781" xr:uid="{00000000-0005-0000-0000-00009B0D0000}"/>
    <cellStyle name="Input 29" xfId="3216" xr:uid="{00000000-0005-0000-0000-00009C0D0000}"/>
    <cellStyle name="Input 29 2" xfId="3217" xr:uid="{00000000-0005-0000-0000-00009D0D0000}"/>
    <cellStyle name="Input 29 2 2" xfId="3218" xr:uid="{00000000-0005-0000-0000-00009E0D0000}"/>
    <cellStyle name="Input 29 2 2 2" xfId="6782" xr:uid="{00000000-0005-0000-0000-00009F0D0000}"/>
    <cellStyle name="Input 29 2 3" xfId="6783" xr:uid="{00000000-0005-0000-0000-0000A00D0000}"/>
    <cellStyle name="Input 29 3" xfId="3219" xr:uid="{00000000-0005-0000-0000-0000A10D0000}"/>
    <cellStyle name="Input 29 3 2" xfId="3220" xr:uid="{00000000-0005-0000-0000-0000A20D0000}"/>
    <cellStyle name="Input 29 3 2 2" xfId="6784" xr:uid="{00000000-0005-0000-0000-0000A30D0000}"/>
    <cellStyle name="Input 29 3 3" xfId="6785" xr:uid="{00000000-0005-0000-0000-0000A40D0000}"/>
    <cellStyle name="Input 29 4" xfId="3221" xr:uid="{00000000-0005-0000-0000-0000A50D0000}"/>
    <cellStyle name="Input 29 4 2" xfId="6786" xr:uid="{00000000-0005-0000-0000-0000A60D0000}"/>
    <cellStyle name="Input 29 5" xfId="6787" xr:uid="{00000000-0005-0000-0000-0000A70D0000}"/>
    <cellStyle name="Input 3" xfId="710" xr:uid="{00000000-0005-0000-0000-0000A80D0000}"/>
    <cellStyle name="Input 3 2" xfId="6788" xr:uid="{00000000-0005-0000-0000-0000A90D0000}"/>
    <cellStyle name="Input 30" xfId="3222" xr:uid="{00000000-0005-0000-0000-0000AA0D0000}"/>
    <cellStyle name="Input 30 2" xfId="3223" xr:uid="{00000000-0005-0000-0000-0000AB0D0000}"/>
    <cellStyle name="Input 30 2 2" xfId="3224" xr:uid="{00000000-0005-0000-0000-0000AC0D0000}"/>
    <cellStyle name="Input 30 2 2 2" xfId="6789" xr:uid="{00000000-0005-0000-0000-0000AD0D0000}"/>
    <cellStyle name="Input 30 2 3" xfId="6790" xr:uid="{00000000-0005-0000-0000-0000AE0D0000}"/>
    <cellStyle name="Input 30 3" xfId="3225" xr:uid="{00000000-0005-0000-0000-0000AF0D0000}"/>
    <cellStyle name="Input 30 3 2" xfId="3226" xr:uid="{00000000-0005-0000-0000-0000B00D0000}"/>
    <cellStyle name="Input 30 3 2 2" xfId="6791" xr:uid="{00000000-0005-0000-0000-0000B10D0000}"/>
    <cellStyle name="Input 30 3 3" xfId="6792" xr:uid="{00000000-0005-0000-0000-0000B20D0000}"/>
    <cellStyle name="Input 30 4" xfId="3227" xr:uid="{00000000-0005-0000-0000-0000B30D0000}"/>
    <cellStyle name="Input 30 4 2" xfId="6793" xr:uid="{00000000-0005-0000-0000-0000B40D0000}"/>
    <cellStyle name="Input 30 5" xfId="6794" xr:uid="{00000000-0005-0000-0000-0000B50D0000}"/>
    <cellStyle name="Input 31" xfId="3228" xr:uid="{00000000-0005-0000-0000-0000B60D0000}"/>
    <cellStyle name="Input 31 2" xfId="3229" xr:uid="{00000000-0005-0000-0000-0000B70D0000}"/>
    <cellStyle name="Input 31 2 2" xfId="3230" xr:uid="{00000000-0005-0000-0000-0000B80D0000}"/>
    <cellStyle name="Input 31 2 2 2" xfId="6795" xr:uid="{00000000-0005-0000-0000-0000B90D0000}"/>
    <cellStyle name="Input 31 2 3" xfId="6796" xr:uid="{00000000-0005-0000-0000-0000BA0D0000}"/>
    <cellStyle name="Input 31 3" xfId="3231" xr:uid="{00000000-0005-0000-0000-0000BB0D0000}"/>
    <cellStyle name="Input 31 3 2" xfId="3232" xr:uid="{00000000-0005-0000-0000-0000BC0D0000}"/>
    <cellStyle name="Input 31 3 2 2" xfId="6797" xr:uid="{00000000-0005-0000-0000-0000BD0D0000}"/>
    <cellStyle name="Input 31 3 3" xfId="6798" xr:uid="{00000000-0005-0000-0000-0000BE0D0000}"/>
    <cellStyle name="Input 31 4" xfId="3233" xr:uid="{00000000-0005-0000-0000-0000BF0D0000}"/>
    <cellStyle name="Input 31 4 2" xfId="6799" xr:uid="{00000000-0005-0000-0000-0000C00D0000}"/>
    <cellStyle name="Input 31 5" xfId="6800" xr:uid="{00000000-0005-0000-0000-0000C10D0000}"/>
    <cellStyle name="Input 32" xfId="3234" xr:uid="{00000000-0005-0000-0000-0000C20D0000}"/>
    <cellStyle name="Input 33" xfId="3235" xr:uid="{00000000-0005-0000-0000-0000C30D0000}"/>
    <cellStyle name="Input 33 2" xfId="3236" xr:uid="{00000000-0005-0000-0000-0000C40D0000}"/>
    <cellStyle name="Input 33 2 2" xfId="3237" xr:uid="{00000000-0005-0000-0000-0000C50D0000}"/>
    <cellStyle name="Input 33 2 2 2" xfId="6801" xr:uid="{00000000-0005-0000-0000-0000C60D0000}"/>
    <cellStyle name="Input 33 2 3" xfId="6802" xr:uid="{00000000-0005-0000-0000-0000C70D0000}"/>
    <cellStyle name="Input 33 3" xfId="3238" xr:uid="{00000000-0005-0000-0000-0000C80D0000}"/>
    <cellStyle name="Input 33 3 2" xfId="3239" xr:uid="{00000000-0005-0000-0000-0000C90D0000}"/>
    <cellStyle name="Input 33 3 2 2" xfId="6803" xr:uid="{00000000-0005-0000-0000-0000CA0D0000}"/>
    <cellStyle name="Input 33 3 3" xfId="6804" xr:uid="{00000000-0005-0000-0000-0000CB0D0000}"/>
    <cellStyle name="Input 33 4" xfId="3240" xr:uid="{00000000-0005-0000-0000-0000CC0D0000}"/>
    <cellStyle name="Input 33 4 2" xfId="6805" xr:uid="{00000000-0005-0000-0000-0000CD0D0000}"/>
    <cellStyle name="Input 33 5" xfId="6806" xr:uid="{00000000-0005-0000-0000-0000CE0D0000}"/>
    <cellStyle name="Input 34" xfId="3241" xr:uid="{00000000-0005-0000-0000-0000CF0D0000}"/>
    <cellStyle name="Input 34 2" xfId="3242" xr:uid="{00000000-0005-0000-0000-0000D00D0000}"/>
    <cellStyle name="Input 34 2 2" xfId="3243" xr:uid="{00000000-0005-0000-0000-0000D10D0000}"/>
    <cellStyle name="Input 34 2 2 2" xfId="6807" xr:uid="{00000000-0005-0000-0000-0000D20D0000}"/>
    <cellStyle name="Input 34 2 3" xfId="6808" xr:uid="{00000000-0005-0000-0000-0000D30D0000}"/>
    <cellStyle name="Input 34 3" xfId="3244" xr:uid="{00000000-0005-0000-0000-0000D40D0000}"/>
    <cellStyle name="Input 34 3 2" xfId="3245" xr:uid="{00000000-0005-0000-0000-0000D50D0000}"/>
    <cellStyle name="Input 34 3 2 2" xfId="6809" xr:uid="{00000000-0005-0000-0000-0000D60D0000}"/>
    <cellStyle name="Input 34 3 3" xfId="6810" xr:uid="{00000000-0005-0000-0000-0000D70D0000}"/>
    <cellStyle name="Input 34 4" xfId="3246" xr:uid="{00000000-0005-0000-0000-0000D80D0000}"/>
    <cellStyle name="Input 34 4 2" xfId="6811" xr:uid="{00000000-0005-0000-0000-0000D90D0000}"/>
    <cellStyle name="Input 34 5" xfId="6812" xr:uid="{00000000-0005-0000-0000-0000DA0D0000}"/>
    <cellStyle name="Input 35" xfId="3247" xr:uid="{00000000-0005-0000-0000-0000DB0D0000}"/>
    <cellStyle name="Input 35 2" xfId="3248" xr:uid="{00000000-0005-0000-0000-0000DC0D0000}"/>
    <cellStyle name="Input 35 2 2" xfId="3249" xr:uid="{00000000-0005-0000-0000-0000DD0D0000}"/>
    <cellStyle name="Input 35 2 2 2" xfId="6813" xr:uid="{00000000-0005-0000-0000-0000DE0D0000}"/>
    <cellStyle name="Input 35 2 3" xfId="6814" xr:uid="{00000000-0005-0000-0000-0000DF0D0000}"/>
    <cellStyle name="Input 35 3" xfId="3250" xr:uid="{00000000-0005-0000-0000-0000E00D0000}"/>
    <cellStyle name="Input 35 3 2" xfId="3251" xr:uid="{00000000-0005-0000-0000-0000E10D0000}"/>
    <cellStyle name="Input 35 3 2 2" xfId="6815" xr:uid="{00000000-0005-0000-0000-0000E20D0000}"/>
    <cellStyle name="Input 35 3 3" xfId="6816" xr:uid="{00000000-0005-0000-0000-0000E30D0000}"/>
    <cellStyle name="Input 35 4" xfId="3252" xr:uid="{00000000-0005-0000-0000-0000E40D0000}"/>
    <cellStyle name="Input 35 4 2" xfId="6817" xr:uid="{00000000-0005-0000-0000-0000E50D0000}"/>
    <cellStyle name="Input 35 5" xfId="6818" xr:uid="{00000000-0005-0000-0000-0000E60D0000}"/>
    <cellStyle name="Input 36" xfId="3253" xr:uid="{00000000-0005-0000-0000-0000E70D0000}"/>
    <cellStyle name="Input 36 2" xfId="3254" xr:uid="{00000000-0005-0000-0000-0000E80D0000}"/>
    <cellStyle name="Input 36 2 2" xfId="3255" xr:uid="{00000000-0005-0000-0000-0000E90D0000}"/>
    <cellStyle name="Input 36 2 2 2" xfId="6819" xr:uid="{00000000-0005-0000-0000-0000EA0D0000}"/>
    <cellStyle name="Input 36 2 3" xfId="6820" xr:uid="{00000000-0005-0000-0000-0000EB0D0000}"/>
    <cellStyle name="Input 36 3" xfId="3256" xr:uid="{00000000-0005-0000-0000-0000EC0D0000}"/>
    <cellStyle name="Input 36 3 2" xfId="3257" xr:uid="{00000000-0005-0000-0000-0000ED0D0000}"/>
    <cellStyle name="Input 36 3 2 2" xfId="6821" xr:uid="{00000000-0005-0000-0000-0000EE0D0000}"/>
    <cellStyle name="Input 36 3 3" xfId="6822" xr:uid="{00000000-0005-0000-0000-0000EF0D0000}"/>
    <cellStyle name="Input 36 4" xfId="3258" xr:uid="{00000000-0005-0000-0000-0000F00D0000}"/>
    <cellStyle name="Input 36 4 2" xfId="6823" xr:uid="{00000000-0005-0000-0000-0000F10D0000}"/>
    <cellStyle name="Input 36 5" xfId="6824" xr:uid="{00000000-0005-0000-0000-0000F20D0000}"/>
    <cellStyle name="Input 37" xfId="3259" xr:uid="{00000000-0005-0000-0000-0000F30D0000}"/>
    <cellStyle name="Input 37 2" xfId="3260" xr:uid="{00000000-0005-0000-0000-0000F40D0000}"/>
    <cellStyle name="Input 37 2 2" xfId="3261" xr:uid="{00000000-0005-0000-0000-0000F50D0000}"/>
    <cellStyle name="Input 37 2 2 2" xfId="6825" xr:uid="{00000000-0005-0000-0000-0000F60D0000}"/>
    <cellStyle name="Input 37 2 3" xfId="6826" xr:uid="{00000000-0005-0000-0000-0000F70D0000}"/>
    <cellStyle name="Input 37 3" xfId="3262" xr:uid="{00000000-0005-0000-0000-0000F80D0000}"/>
    <cellStyle name="Input 37 3 2" xfId="3263" xr:uid="{00000000-0005-0000-0000-0000F90D0000}"/>
    <cellStyle name="Input 37 3 2 2" xfId="6827" xr:uid="{00000000-0005-0000-0000-0000FA0D0000}"/>
    <cellStyle name="Input 37 3 3" xfId="6828" xr:uid="{00000000-0005-0000-0000-0000FB0D0000}"/>
    <cellStyle name="Input 37 4" xfId="3264" xr:uid="{00000000-0005-0000-0000-0000FC0D0000}"/>
    <cellStyle name="Input 37 4 2" xfId="6829" xr:uid="{00000000-0005-0000-0000-0000FD0D0000}"/>
    <cellStyle name="Input 37 5" xfId="6830" xr:uid="{00000000-0005-0000-0000-0000FE0D0000}"/>
    <cellStyle name="Input 38" xfId="3265" xr:uid="{00000000-0005-0000-0000-0000FF0D0000}"/>
    <cellStyle name="Input 39" xfId="3266" xr:uid="{00000000-0005-0000-0000-0000000E0000}"/>
    <cellStyle name="Input 4" xfId="711" xr:uid="{00000000-0005-0000-0000-0000010E0000}"/>
    <cellStyle name="Input 4 2" xfId="6831" xr:uid="{00000000-0005-0000-0000-0000020E0000}"/>
    <cellStyle name="Input 40" xfId="3267" xr:uid="{00000000-0005-0000-0000-0000030E0000}"/>
    <cellStyle name="Input 41" xfId="3268" xr:uid="{00000000-0005-0000-0000-0000040E0000}"/>
    <cellStyle name="Input 42" xfId="3269" xr:uid="{00000000-0005-0000-0000-0000050E0000}"/>
    <cellStyle name="Input 43" xfId="3270" xr:uid="{00000000-0005-0000-0000-0000060E0000}"/>
    <cellStyle name="Input 44" xfId="3271" xr:uid="{00000000-0005-0000-0000-0000070E0000}"/>
    <cellStyle name="Input 45" xfId="3272" xr:uid="{00000000-0005-0000-0000-0000080E0000}"/>
    <cellStyle name="Input 46" xfId="3273" xr:uid="{00000000-0005-0000-0000-0000090E0000}"/>
    <cellStyle name="Input 47" xfId="3274" xr:uid="{00000000-0005-0000-0000-00000A0E0000}"/>
    <cellStyle name="Input 48" xfId="3275" xr:uid="{00000000-0005-0000-0000-00000B0E0000}"/>
    <cellStyle name="Input 49" xfId="3276" xr:uid="{00000000-0005-0000-0000-00000C0E0000}"/>
    <cellStyle name="Input 5" xfId="712" xr:uid="{00000000-0005-0000-0000-00000D0E0000}"/>
    <cellStyle name="Input 5 2" xfId="6832" xr:uid="{00000000-0005-0000-0000-00000E0E0000}"/>
    <cellStyle name="Input 50" xfId="3277" xr:uid="{00000000-0005-0000-0000-00000F0E0000}"/>
    <cellStyle name="Input 51" xfId="3278" xr:uid="{00000000-0005-0000-0000-0000100E0000}"/>
    <cellStyle name="Input 52" xfId="3279" xr:uid="{00000000-0005-0000-0000-0000110E0000}"/>
    <cellStyle name="Input 53" xfId="3280" xr:uid="{00000000-0005-0000-0000-0000120E0000}"/>
    <cellStyle name="Input 54" xfId="3281" xr:uid="{00000000-0005-0000-0000-0000130E0000}"/>
    <cellStyle name="Input 55" xfId="3282" xr:uid="{00000000-0005-0000-0000-0000140E0000}"/>
    <cellStyle name="Input 56" xfId="3283" xr:uid="{00000000-0005-0000-0000-0000150E0000}"/>
    <cellStyle name="Input 57" xfId="3284" xr:uid="{00000000-0005-0000-0000-0000160E0000}"/>
    <cellStyle name="Input 58" xfId="3285" xr:uid="{00000000-0005-0000-0000-0000170E0000}"/>
    <cellStyle name="Input 59" xfId="3286" xr:uid="{00000000-0005-0000-0000-0000180E0000}"/>
    <cellStyle name="Input 6" xfId="3287" xr:uid="{00000000-0005-0000-0000-0000190E0000}"/>
    <cellStyle name="Input 60" xfId="3288" xr:uid="{00000000-0005-0000-0000-00001A0E0000}"/>
    <cellStyle name="Input 61" xfId="3289" xr:uid="{00000000-0005-0000-0000-00001B0E0000}"/>
    <cellStyle name="Input 61 2" xfId="3290" xr:uid="{00000000-0005-0000-0000-00001C0E0000}"/>
    <cellStyle name="Input 61 2 2" xfId="3291" xr:uid="{00000000-0005-0000-0000-00001D0E0000}"/>
    <cellStyle name="Input 61 2 2 2" xfId="6833" xr:uid="{00000000-0005-0000-0000-00001E0E0000}"/>
    <cellStyle name="Input 61 2 3" xfId="6834" xr:uid="{00000000-0005-0000-0000-00001F0E0000}"/>
    <cellStyle name="Input 61 3" xfId="3292" xr:uid="{00000000-0005-0000-0000-0000200E0000}"/>
    <cellStyle name="Input 61 3 2" xfId="3293" xr:uid="{00000000-0005-0000-0000-0000210E0000}"/>
    <cellStyle name="Input 61 3 2 2" xfId="6835" xr:uid="{00000000-0005-0000-0000-0000220E0000}"/>
    <cellStyle name="Input 61 3 3" xfId="6836" xr:uid="{00000000-0005-0000-0000-0000230E0000}"/>
    <cellStyle name="Input 61 4" xfId="3294" xr:uid="{00000000-0005-0000-0000-0000240E0000}"/>
    <cellStyle name="Input 61 4 2" xfId="6837" xr:uid="{00000000-0005-0000-0000-0000250E0000}"/>
    <cellStyle name="Input 61 5" xfId="6838" xr:uid="{00000000-0005-0000-0000-0000260E0000}"/>
    <cellStyle name="Input 62" xfId="3295" xr:uid="{00000000-0005-0000-0000-0000270E0000}"/>
    <cellStyle name="Input 63" xfId="3296" xr:uid="{00000000-0005-0000-0000-0000280E0000}"/>
    <cellStyle name="Input 63 2" xfId="3297" xr:uid="{00000000-0005-0000-0000-0000290E0000}"/>
    <cellStyle name="Input 63 2 2" xfId="3298" xr:uid="{00000000-0005-0000-0000-00002A0E0000}"/>
    <cellStyle name="Input 63 2 2 2" xfId="6839" xr:uid="{00000000-0005-0000-0000-00002B0E0000}"/>
    <cellStyle name="Input 63 2 3" xfId="6840" xr:uid="{00000000-0005-0000-0000-00002C0E0000}"/>
    <cellStyle name="Input 63 3" xfId="3299" xr:uid="{00000000-0005-0000-0000-00002D0E0000}"/>
    <cellStyle name="Input 63 3 2" xfId="3300" xr:uid="{00000000-0005-0000-0000-00002E0E0000}"/>
    <cellStyle name="Input 63 3 2 2" xfId="6841" xr:uid="{00000000-0005-0000-0000-00002F0E0000}"/>
    <cellStyle name="Input 63 3 3" xfId="6842" xr:uid="{00000000-0005-0000-0000-0000300E0000}"/>
    <cellStyle name="Input 63 4" xfId="3301" xr:uid="{00000000-0005-0000-0000-0000310E0000}"/>
    <cellStyle name="Input 63 4 2" xfId="6843" xr:uid="{00000000-0005-0000-0000-0000320E0000}"/>
    <cellStyle name="Input 63 5" xfId="6844" xr:uid="{00000000-0005-0000-0000-0000330E0000}"/>
    <cellStyle name="Input 64" xfId="3302" xr:uid="{00000000-0005-0000-0000-0000340E0000}"/>
    <cellStyle name="Input 64 2" xfId="3303" xr:uid="{00000000-0005-0000-0000-0000350E0000}"/>
    <cellStyle name="Input 64 2 2" xfId="3304" xr:uid="{00000000-0005-0000-0000-0000360E0000}"/>
    <cellStyle name="Input 64 2 2 2" xfId="6845" xr:uid="{00000000-0005-0000-0000-0000370E0000}"/>
    <cellStyle name="Input 64 2 3" xfId="6846" xr:uid="{00000000-0005-0000-0000-0000380E0000}"/>
    <cellStyle name="Input 64 3" xfId="3305" xr:uid="{00000000-0005-0000-0000-0000390E0000}"/>
    <cellStyle name="Input 64 3 2" xfId="3306" xr:uid="{00000000-0005-0000-0000-00003A0E0000}"/>
    <cellStyle name="Input 64 3 2 2" xfId="6847" xr:uid="{00000000-0005-0000-0000-00003B0E0000}"/>
    <cellStyle name="Input 64 3 3" xfId="6848" xr:uid="{00000000-0005-0000-0000-00003C0E0000}"/>
    <cellStyle name="Input 64 4" xfId="3307" xr:uid="{00000000-0005-0000-0000-00003D0E0000}"/>
    <cellStyle name="Input 64 4 2" xfId="6849" xr:uid="{00000000-0005-0000-0000-00003E0E0000}"/>
    <cellStyle name="Input 64 5" xfId="6850" xr:uid="{00000000-0005-0000-0000-00003F0E0000}"/>
    <cellStyle name="Input 65" xfId="3308" xr:uid="{00000000-0005-0000-0000-0000400E0000}"/>
    <cellStyle name="Input 66" xfId="3309" xr:uid="{00000000-0005-0000-0000-0000410E0000}"/>
    <cellStyle name="Input 67" xfId="3310" xr:uid="{00000000-0005-0000-0000-0000420E0000}"/>
    <cellStyle name="Input 68" xfId="3311" xr:uid="{00000000-0005-0000-0000-0000430E0000}"/>
    <cellStyle name="Input 69" xfId="3312" xr:uid="{00000000-0005-0000-0000-0000440E0000}"/>
    <cellStyle name="Input 7" xfId="3313" xr:uid="{00000000-0005-0000-0000-0000450E0000}"/>
    <cellStyle name="Input 70" xfId="3314" xr:uid="{00000000-0005-0000-0000-0000460E0000}"/>
    <cellStyle name="Input 71" xfId="3315" xr:uid="{00000000-0005-0000-0000-0000470E0000}"/>
    <cellStyle name="Input 72" xfId="3316" xr:uid="{00000000-0005-0000-0000-0000480E0000}"/>
    <cellStyle name="Input 73" xfId="3317" xr:uid="{00000000-0005-0000-0000-0000490E0000}"/>
    <cellStyle name="Input 74" xfId="3318" xr:uid="{00000000-0005-0000-0000-00004A0E0000}"/>
    <cellStyle name="Input 75" xfId="3319" xr:uid="{00000000-0005-0000-0000-00004B0E0000}"/>
    <cellStyle name="Input 76" xfId="3320" xr:uid="{00000000-0005-0000-0000-00004C0E0000}"/>
    <cellStyle name="Input 77" xfId="3321" xr:uid="{00000000-0005-0000-0000-00004D0E0000}"/>
    <cellStyle name="Input 78" xfId="3322" xr:uid="{00000000-0005-0000-0000-00004E0E0000}"/>
    <cellStyle name="Input 79" xfId="3323" xr:uid="{00000000-0005-0000-0000-00004F0E0000}"/>
    <cellStyle name="Input 8" xfId="3324" xr:uid="{00000000-0005-0000-0000-0000500E0000}"/>
    <cellStyle name="Input 80" xfId="3325" xr:uid="{00000000-0005-0000-0000-0000510E0000}"/>
    <cellStyle name="Input 81" xfId="3326" xr:uid="{00000000-0005-0000-0000-0000520E0000}"/>
    <cellStyle name="Input 82" xfId="3327" xr:uid="{00000000-0005-0000-0000-0000530E0000}"/>
    <cellStyle name="Input 83" xfId="3328" xr:uid="{00000000-0005-0000-0000-0000540E0000}"/>
    <cellStyle name="Input 84" xfId="3329" xr:uid="{00000000-0005-0000-0000-0000550E0000}"/>
    <cellStyle name="Input 85" xfId="3330" xr:uid="{00000000-0005-0000-0000-0000560E0000}"/>
    <cellStyle name="Input 86" xfId="3331" xr:uid="{00000000-0005-0000-0000-0000570E0000}"/>
    <cellStyle name="Input 87" xfId="3332" xr:uid="{00000000-0005-0000-0000-0000580E0000}"/>
    <cellStyle name="Input 88" xfId="3333" xr:uid="{00000000-0005-0000-0000-0000590E0000}"/>
    <cellStyle name="Input 89" xfId="3334" xr:uid="{00000000-0005-0000-0000-00005A0E0000}"/>
    <cellStyle name="Input 9" xfId="3335" xr:uid="{00000000-0005-0000-0000-00005B0E0000}"/>
    <cellStyle name="Input 90" xfId="3336" xr:uid="{00000000-0005-0000-0000-00005C0E0000}"/>
    <cellStyle name="Input 91" xfId="3337" xr:uid="{00000000-0005-0000-0000-00005D0E0000}"/>
    <cellStyle name="Input 92" xfId="3338" xr:uid="{00000000-0005-0000-0000-00005E0E0000}"/>
    <cellStyle name="Input 93" xfId="3339" xr:uid="{00000000-0005-0000-0000-00005F0E0000}"/>
    <cellStyle name="Input 94" xfId="3340" xr:uid="{00000000-0005-0000-0000-0000600E0000}"/>
    <cellStyle name="Input 95" xfId="3341" xr:uid="{00000000-0005-0000-0000-0000610E0000}"/>
    <cellStyle name="Input 96" xfId="3342" xr:uid="{00000000-0005-0000-0000-0000620E0000}"/>
    <cellStyle name="Input 97" xfId="3343" xr:uid="{00000000-0005-0000-0000-0000630E0000}"/>
    <cellStyle name="Input 98" xfId="3344" xr:uid="{00000000-0005-0000-0000-0000640E0000}"/>
    <cellStyle name="Input 99" xfId="3345" xr:uid="{00000000-0005-0000-0000-0000650E0000}"/>
    <cellStyle name="link" xfId="3346" xr:uid="{00000000-0005-0000-0000-0000660E0000}"/>
    <cellStyle name="Linked Cell 2" xfId="66" xr:uid="{00000000-0005-0000-0000-0000670E0000}"/>
    <cellStyle name="Linked Cell 3" xfId="713" xr:uid="{00000000-0005-0000-0000-0000680E0000}"/>
    <cellStyle name="Linked Cell 4" xfId="714" xr:uid="{00000000-0005-0000-0000-0000690E0000}"/>
    <cellStyle name="Linked Cell 5" xfId="715" xr:uid="{00000000-0005-0000-0000-00006A0E0000}"/>
    <cellStyle name="Linked Cell 6" xfId="3347" xr:uid="{00000000-0005-0000-0000-00006B0E0000}"/>
    <cellStyle name="Linked Cell 7" xfId="3348" xr:uid="{00000000-0005-0000-0000-00006C0E0000}"/>
    <cellStyle name="Locked" xfId="3349" xr:uid="{00000000-0005-0000-0000-00006D0E0000}"/>
    <cellStyle name="Milliers [0]_BCS196" xfId="3350" xr:uid="{00000000-0005-0000-0000-00006E0E0000}"/>
    <cellStyle name="Milliers_BCS196" xfId="3351" xr:uid="{00000000-0005-0000-0000-00006F0E0000}"/>
    <cellStyle name="Monétaire [0]_BCS196" xfId="3352" xr:uid="{00000000-0005-0000-0000-0000700E0000}"/>
    <cellStyle name="Monétaire_BCS196" xfId="3353" xr:uid="{00000000-0005-0000-0000-0000710E0000}"/>
    <cellStyle name="mystyle" xfId="3354" xr:uid="{00000000-0005-0000-0000-0000720E0000}"/>
    <cellStyle name="Neutral 2" xfId="67" xr:uid="{00000000-0005-0000-0000-0000730E0000}"/>
    <cellStyle name="Neutral 2 2" xfId="3355" xr:uid="{00000000-0005-0000-0000-0000740E0000}"/>
    <cellStyle name="Neutral 3" xfId="716" xr:uid="{00000000-0005-0000-0000-0000750E0000}"/>
    <cellStyle name="Neutral 4" xfId="717" xr:uid="{00000000-0005-0000-0000-0000760E0000}"/>
    <cellStyle name="Neutral 5" xfId="718" xr:uid="{00000000-0005-0000-0000-0000770E0000}"/>
    <cellStyle name="Neutral 6" xfId="3356" xr:uid="{00000000-0005-0000-0000-0000780E0000}"/>
    <cellStyle name="Neutral 7" xfId="3357" xr:uid="{00000000-0005-0000-0000-0000790E0000}"/>
    <cellStyle name="no" xfId="3358" xr:uid="{00000000-0005-0000-0000-00007A0E0000}"/>
    <cellStyle name="nom" xfId="3359" xr:uid="{00000000-0005-0000-0000-00007B0E0000}"/>
    <cellStyle name="nom 2" xfId="3360" xr:uid="{00000000-0005-0000-0000-00007C0E0000}"/>
    <cellStyle name="nom 2 2" xfId="3361" xr:uid="{00000000-0005-0000-0000-00007D0E0000}"/>
    <cellStyle name="nom 2 2 2" xfId="3362" xr:uid="{00000000-0005-0000-0000-00007E0E0000}"/>
    <cellStyle name="nom 2 2 2 2" xfId="6851" xr:uid="{00000000-0005-0000-0000-00007F0E0000}"/>
    <cellStyle name="nom 2 2 3" xfId="6852" xr:uid="{00000000-0005-0000-0000-0000800E0000}"/>
    <cellStyle name="nom 2 3" xfId="3363" xr:uid="{00000000-0005-0000-0000-0000810E0000}"/>
    <cellStyle name="nom 2 3 2" xfId="6853" xr:uid="{00000000-0005-0000-0000-0000820E0000}"/>
    <cellStyle name="nom 2 4" xfId="3364" xr:uid="{00000000-0005-0000-0000-0000830E0000}"/>
    <cellStyle name="nom 2 4 2" xfId="6854" xr:uid="{00000000-0005-0000-0000-0000840E0000}"/>
    <cellStyle name="nom 2 5" xfId="6855" xr:uid="{00000000-0005-0000-0000-0000850E0000}"/>
    <cellStyle name="nom 3" xfId="3365" xr:uid="{00000000-0005-0000-0000-0000860E0000}"/>
    <cellStyle name="nom 3 2" xfId="3366" xr:uid="{00000000-0005-0000-0000-0000870E0000}"/>
    <cellStyle name="nom 3 2 2" xfId="3367" xr:uid="{00000000-0005-0000-0000-0000880E0000}"/>
    <cellStyle name="nom 3 2 2 2" xfId="6856" xr:uid="{00000000-0005-0000-0000-0000890E0000}"/>
    <cellStyle name="nom 3 2 3" xfId="6857" xr:uid="{00000000-0005-0000-0000-00008A0E0000}"/>
    <cellStyle name="nom 3 3" xfId="3368" xr:uid="{00000000-0005-0000-0000-00008B0E0000}"/>
    <cellStyle name="nom 3 3 2" xfId="6858" xr:uid="{00000000-0005-0000-0000-00008C0E0000}"/>
    <cellStyle name="nom 3 4" xfId="3369" xr:uid="{00000000-0005-0000-0000-00008D0E0000}"/>
    <cellStyle name="nom 3 4 2" xfId="6859" xr:uid="{00000000-0005-0000-0000-00008E0E0000}"/>
    <cellStyle name="nom 3 5" xfId="6860" xr:uid="{00000000-0005-0000-0000-00008F0E0000}"/>
    <cellStyle name="nom 4" xfId="3370" xr:uid="{00000000-0005-0000-0000-0000900E0000}"/>
    <cellStyle name="nom 4 2" xfId="3371" xr:uid="{00000000-0005-0000-0000-0000910E0000}"/>
    <cellStyle name="nom 4 2 2" xfId="3372" xr:uid="{00000000-0005-0000-0000-0000920E0000}"/>
    <cellStyle name="nom 4 2 2 2" xfId="6861" xr:uid="{00000000-0005-0000-0000-0000930E0000}"/>
    <cellStyle name="nom 4 2 3" xfId="6862" xr:uid="{00000000-0005-0000-0000-0000940E0000}"/>
    <cellStyle name="nom 4 3" xfId="3373" xr:uid="{00000000-0005-0000-0000-0000950E0000}"/>
    <cellStyle name="nom 4 3 2" xfId="6863" xr:uid="{00000000-0005-0000-0000-0000960E0000}"/>
    <cellStyle name="nom 4 4" xfId="3374" xr:uid="{00000000-0005-0000-0000-0000970E0000}"/>
    <cellStyle name="nom 4 4 2" xfId="6864" xr:uid="{00000000-0005-0000-0000-0000980E0000}"/>
    <cellStyle name="nom 4 5" xfId="6865" xr:uid="{00000000-0005-0000-0000-0000990E0000}"/>
    <cellStyle name="nom 5" xfId="3375" xr:uid="{00000000-0005-0000-0000-00009A0E0000}"/>
    <cellStyle name="nom 5 2" xfId="3376" xr:uid="{00000000-0005-0000-0000-00009B0E0000}"/>
    <cellStyle name="nom 5 2 2" xfId="6866" xr:uid="{00000000-0005-0000-0000-00009C0E0000}"/>
    <cellStyle name="nom 5 3" xfId="6867" xr:uid="{00000000-0005-0000-0000-00009D0E0000}"/>
    <cellStyle name="nom 6" xfId="3377" xr:uid="{00000000-0005-0000-0000-00009E0E0000}"/>
    <cellStyle name="nom 6 2" xfId="6868" xr:uid="{00000000-0005-0000-0000-00009F0E0000}"/>
    <cellStyle name="nom 7" xfId="6869" xr:uid="{00000000-0005-0000-0000-0000A00E0000}"/>
    <cellStyle name="Normal" xfId="0" builtinId="0"/>
    <cellStyle name="Normal - Style1" xfId="3378" xr:uid="{00000000-0005-0000-0000-0000A20E0000}"/>
    <cellStyle name="Normal 10" xfId="68" xr:uid="{00000000-0005-0000-0000-0000A30E0000}"/>
    <cellStyle name="Normal 10 10" xfId="69" xr:uid="{00000000-0005-0000-0000-0000A40E0000}"/>
    <cellStyle name="Normal 10 10 2" xfId="719" xr:uid="{00000000-0005-0000-0000-0000A50E0000}"/>
    <cellStyle name="Normal 10 2" xfId="279" xr:uid="{00000000-0005-0000-0000-0000A60E0000}"/>
    <cellStyle name="Normal 10 2 2" xfId="720" xr:uid="{00000000-0005-0000-0000-0000A70E0000}"/>
    <cellStyle name="Normal 10 2 2 2" xfId="3379" xr:uid="{00000000-0005-0000-0000-0000A80E0000}"/>
    <cellStyle name="Normal 10 2 2 2 2" xfId="6870" xr:uid="{00000000-0005-0000-0000-0000A90E0000}"/>
    <cellStyle name="Normal 10 2 3" xfId="3380" xr:uid="{00000000-0005-0000-0000-0000AA0E0000}"/>
    <cellStyle name="Normal 10 2 4" xfId="3381" xr:uid="{00000000-0005-0000-0000-0000AB0E0000}"/>
    <cellStyle name="Normal 10 2 4 2" xfId="6871" xr:uid="{00000000-0005-0000-0000-0000AC0E0000}"/>
    <cellStyle name="Normal 10 3" xfId="721" xr:uid="{00000000-0005-0000-0000-0000AD0E0000}"/>
    <cellStyle name="Normal 10 3 2" xfId="722" xr:uid="{00000000-0005-0000-0000-0000AE0E0000}"/>
    <cellStyle name="Normal 10 3 2 2" xfId="3382" xr:uid="{00000000-0005-0000-0000-0000AF0E0000}"/>
    <cellStyle name="Normal 10 3 2 2 2" xfId="6872" xr:uid="{00000000-0005-0000-0000-0000B00E0000}"/>
    <cellStyle name="Normal 10 3 3" xfId="3383" xr:uid="{00000000-0005-0000-0000-0000B10E0000}"/>
    <cellStyle name="Normal 10 3 3 2" xfId="6873" xr:uid="{00000000-0005-0000-0000-0000B20E0000}"/>
    <cellStyle name="Normal 10 4" xfId="952" xr:uid="{00000000-0005-0000-0000-0000B30E0000}"/>
    <cellStyle name="Normal 10 4 2" xfId="3384" xr:uid="{00000000-0005-0000-0000-0000B40E0000}"/>
    <cellStyle name="Normal 10 4 2 2" xfId="6874" xr:uid="{00000000-0005-0000-0000-0000B50E0000}"/>
    <cellStyle name="Normal 10 5" xfId="3385" xr:uid="{00000000-0005-0000-0000-0000B60E0000}"/>
    <cellStyle name="Normal 10 5 2" xfId="3386" xr:uid="{00000000-0005-0000-0000-0000B70E0000}"/>
    <cellStyle name="Normal 10 5 2 2" xfId="6875" xr:uid="{00000000-0005-0000-0000-0000B80E0000}"/>
    <cellStyle name="Normal 10 5 3" xfId="6876" xr:uid="{00000000-0005-0000-0000-0000B90E0000}"/>
    <cellStyle name="Normal 10 6" xfId="3387" xr:uid="{00000000-0005-0000-0000-0000BA0E0000}"/>
    <cellStyle name="Normal 10 6 2" xfId="6877" xr:uid="{00000000-0005-0000-0000-0000BB0E0000}"/>
    <cellStyle name="Normal 10_Key Cities Hygiene Rash" xfId="723" xr:uid="{00000000-0005-0000-0000-0000BC0E0000}"/>
    <cellStyle name="Normal 100" xfId="3388" xr:uid="{00000000-0005-0000-0000-0000BD0E0000}"/>
    <cellStyle name="Normal 100 2" xfId="3389" xr:uid="{00000000-0005-0000-0000-0000BE0E0000}"/>
    <cellStyle name="Normal 100 2 2" xfId="6878" xr:uid="{00000000-0005-0000-0000-0000BF0E0000}"/>
    <cellStyle name="Normal 100 3" xfId="6879" xr:uid="{00000000-0005-0000-0000-0000C00E0000}"/>
    <cellStyle name="Normal 101" xfId="3390" xr:uid="{00000000-0005-0000-0000-0000C10E0000}"/>
    <cellStyle name="Normal 101 2" xfId="3391" xr:uid="{00000000-0005-0000-0000-0000C20E0000}"/>
    <cellStyle name="Normal 101 2 2" xfId="6880" xr:uid="{00000000-0005-0000-0000-0000C30E0000}"/>
    <cellStyle name="Normal 101 3" xfId="6881" xr:uid="{00000000-0005-0000-0000-0000C40E0000}"/>
    <cellStyle name="Normal 102" xfId="3392" xr:uid="{00000000-0005-0000-0000-0000C50E0000}"/>
    <cellStyle name="Normal 102 2" xfId="3393" xr:uid="{00000000-0005-0000-0000-0000C60E0000}"/>
    <cellStyle name="Normal 102 2 2" xfId="6882" xr:uid="{00000000-0005-0000-0000-0000C70E0000}"/>
    <cellStyle name="Normal 102 3" xfId="6883" xr:uid="{00000000-0005-0000-0000-0000C80E0000}"/>
    <cellStyle name="Normal 103" xfId="3394" xr:uid="{00000000-0005-0000-0000-0000C90E0000}"/>
    <cellStyle name="Normal 103 2" xfId="3395" xr:uid="{00000000-0005-0000-0000-0000CA0E0000}"/>
    <cellStyle name="Normal 103 2 2" xfId="6884" xr:uid="{00000000-0005-0000-0000-0000CB0E0000}"/>
    <cellStyle name="Normal 103 3" xfId="6885" xr:uid="{00000000-0005-0000-0000-0000CC0E0000}"/>
    <cellStyle name="Normal 104" xfId="3396" xr:uid="{00000000-0005-0000-0000-0000CD0E0000}"/>
    <cellStyle name="Normal 104 2" xfId="3397" xr:uid="{00000000-0005-0000-0000-0000CE0E0000}"/>
    <cellStyle name="Normal 104 2 2" xfId="6886" xr:uid="{00000000-0005-0000-0000-0000CF0E0000}"/>
    <cellStyle name="Normal 104 3" xfId="6887" xr:uid="{00000000-0005-0000-0000-0000D00E0000}"/>
    <cellStyle name="Normal 105" xfId="3398" xr:uid="{00000000-0005-0000-0000-0000D10E0000}"/>
    <cellStyle name="Normal 105 2" xfId="3399" xr:uid="{00000000-0005-0000-0000-0000D20E0000}"/>
    <cellStyle name="Normal 105 2 2" xfId="6888" xr:uid="{00000000-0005-0000-0000-0000D30E0000}"/>
    <cellStyle name="Normal 105 3" xfId="6889" xr:uid="{00000000-0005-0000-0000-0000D40E0000}"/>
    <cellStyle name="Normal 106" xfId="3400" xr:uid="{00000000-0005-0000-0000-0000D50E0000}"/>
    <cellStyle name="Normal 106 2" xfId="3401" xr:uid="{00000000-0005-0000-0000-0000D60E0000}"/>
    <cellStyle name="Normal 106 2 2" xfId="6890" xr:uid="{00000000-0005-0000-0000-0000D70E0000}"/>
    <cellStyle name="Normal 106 3" xfId="6891" xr:uid="{00000000-0005-0000-0000-0000D80E0000}"/>
    <cellStyle name="Normal 107" xfId="3402" xr:uid="{00000000-0005-0000-0000-0000D90E0000}"/>
    <cellStyle name="Normal 107 2" xfId="3403" xr:uid="{00000000-0005-0000-0000-0000DA0E0000}"/>
    <cellStyle name="Normal 107 2 2" xfId="6892" xr:uid="{00000000-0005-0000-0000-0000DB0E0000}"/>
    <cellStyle name="Normal 107 3" xfId="6893" xr:uid="{00000000-0005-0000-0000-0000DC0E0000}"/>
    <cellStyle name="Normal 108" xfId="3404" xr:uid="{00000000-0005-0000-0000-0000DD0E0000}"/>
    <cellStyle name="Normal 108 2" xfId="3405" xr:uid="{00000000-0005-0000-0000-0000DE0E0000}"/>
    <cellStyle name="Normal 108 2 2" xfId="6894" xr:uid="{00000000-0005-0000-0000-0000DF0E0000}"/>
    <cellStyle name="Normal 108 3" xfId="6895" xr:uid="{00000000-0005-0000-0000-0000E00E0000}"/>
    <cellStyle name="Normal 109" xfId="3406" xr:uid="{00000000-0005-0000-0000-0000E10E0000}"/>
    <cellStyle name="Normal 109 2" xfId="3407" xr:uid="{00000000-0005-0000-0000-0000E20E0000}"/>
    <cellStyle name="Normal 109 2 2" xfId="6896" xr:uid="{00000000-0005-0000-0000-0000E30E0000}"/>
    <cellStyle name="Normal 109 3" xfId="6897" xr:uid="{00000000-0005-0000-0000-0000E40E0000}"/>
    <cellStyle name="Normal 11" xfId="111" xr:uid="{00000000-0005-0000-0000-0000E50E0000}"/>
    <cellStyle name="Normal 11 2" xfId="197" xr:uid="{00000000-0005-0000-0000-0000E60E0000}"/>
    <cellStyle name="Normal 11 2 2" xfId="333" xr:uid="{00000000-0005-0000-0000-0000E70E0000}"/>
    <cellStyle name="Normal 11 2 2 2" xfId="3408" xr:uid="{00000000-0005-0000-0000-0000E80E0000}"/>
    <cellStyle name="Normal 11 2 2 2 2" xfId="3409" xr:uid="{00000000-0005-0000-0000-0000E90E0000}"/>
    <cellStyle name="Normal 11 2 2 2 2 2" xfId="6898" xr:uid="{00000000-0005-0000-0000-0000EA0E0000}"/>
    <cellStyle name="Normal 11 2 2 2 3" xfId="6899" xr:uid="{00000000-0005-0000-0000-0000EB0E0000}"/>
    <cellStyle name="Normal 11 2 2 3" xfId="3410" xr:uid="{00000000-0005-0000-0000-0000EC0E0000}"/>
    <cellStyle name="Normal 11 2 2 4" xfId="3411" xr:uid="{00000000-0005-0000-0000-0000ED0E0000}"/>
    <cellStyle name="Normal 11 2 2 5" xfId="6900" xr:uid="{00000000-0005-0000-0000-0000EE0E0000}"/>
    <cellStyle name="Normal 11 2 3" xfId="429" xr:uid="{00000000-0005-0000-0000-0000EF0E0000}"/>
    <cellStyle name="Normal 11 2 3 2" xfId="3412" xr:uid="{00000000-0005-0000-0000-0000F00E0000}"/>
    <cellStyle name="Normal 11 2 3 2 2" xfId="6901" xr:uid="{00000000-0005-0000-0000-0000F10E0000}"/>
    <cellStyle name="Normal 11 2 4" xfId="953" xr:uid="{00000000-0005-0000-0000-0000F20E0000}"/>
    <cellStyle name="Normal 11 2 4 2" xfId="6902" xr:uid="{00000000-0005-0000-0000-0000F30E0000}"/>
    <cellStyle name="Normal 11 2 5" xfId="6903" xr:uid="{00000000-0005-0000-0000-0000F40E0000}"/>
    <cellStyle name="Normal 11 3" xfId="411" xr:uid="{00000000-0005-0000-0000-0000F50E0000}"/>
    <cellStyle name="Normal 11 3 2" xfId="3413" xr:uid="{00000000-0005-0000-0000-0000F60E0000}"/>
    <cellStyle name="Normal 11 3 3" xfId="3414" xr:uid="{00000000-0005-0000-0000-0000F70E0000}"/>
    <cellStyle name="Normal 11 3 3 2" xfId="6904" xr:uid="{00000000-0005-0000-0000-0000F80E0000}"/>
    <cellStyle name="Normal 11 3 4" xfId="6905" xr:uid="{00000000-0005-0000-0000-0000F90E0000}"/>
    <cellStyle name="Normal 11 4" xfId="724" xr:uid="{00000000-0005-0000-0000-0000FA0E0000}"/>
    <cellStyle name="Normal 11 4 2" xfId="3415" xr:uid="{00000000-0005-0000-0000-0000FB0E0000}"/>
    <cellStyle name="Normal 11 4 2 2" xfId="3416" xr:uid="{00000000-0005-0000-0000-0000FC0E0000}"/>
    <cellStyle name="Normal 11 4 2 2 2" xfId="6906" xr:uid="{00000000-0005-0000-0000-0000FD0E0000}"/>
    <cellStyle name="Normal 11 4 2 3" xfId="6907" xr:uid="{00000000-0005-0000-0000-0000FE0E0000}"/>
    <cellStyle name="Normal 11 4 3" xfId="3417" xr:uid="{00000000-0005-0000-0000-0000FF0E0000}"/>
    <cellStyle name="Normal 11 4 3 2" xfId="6908" xr:uid="{00000000-0005-0000-0000-0000000F0000}"/>
    <cellStyle name="Normal 11 5" xfId="725" xr:uid="{00000000-0005-0000-0000-0000010F0000}"/>
    <cellStyle name="Normal 11 5 2" xfId="3418" xr:uid="{00000000-0005-0000-0000-0000020F0000}"/>
    <cellStyle name="Normal 11 5 2 2" xfId="6040" xr:uid="{00000000-0005-0000-0000-0000030F0000}"/>
    <cellStyle name="Normal 11 5 2 2 2" xfId="6041" xr:uid="{00000000-0005-0000-0000-0000040F0000}"/>
    <cellStyle name="Normal 11 5 2 2 2 2" xfId="6909" xr:uid="{00000000-0005-0000-0000-0000050F0000}"/>
    <cellStyle name="Normal 11 5 2 2 3" xfId="6910" xr:uid="{00000000-0005-0000-0000-0000060F0000}"/>
    <cellStyle name="Normal 11 5 2 3" xfId="6042" xr:uid="{00000000-0005-0000-0000-0000070F0000}"/>
    <cellStyle name="Normal 11 5 2 3 2" xfId="6911" xr:uid="{00000000-0005-0000-0000-0000080F0000}"/>
    <cellStyle name="Normal 11 5 2 4" xfId="6912" xr:uid="{00000000-0005-0000-0000-0000090F0000}"/>
    <cellStyle name="Normal 11 5 3" xfId="6913" xr:uid="{00000000-0005-0000-0000-00000A0F0000}"/>
    <cellStyle name="Normal 11 6" xfId="726" xr:uid="{00000000-0005-0000-0000-00000B0F0000}"/>
    <cellStyle name="Normal 11 6 2" xfId="6914" xr:uid="{00000000-0005-0000-0000-00000C0F0000}"/>
    <cellStyle name="Normal 11 7" xfId="727" xr:uid="{00000000-0005-0000-0000-00000D0F0000}"/>
    <cellStyle name="Normal 11 7 2" xfId="728" xr:uid="{00000000-0005-0000-0000-00000E0F0000}"/>
    <cellStyle name="Normal 11 7 2 2" xfId="729" xr:uid="{00000000-0005-0000-0000-00000F0F0000}"/>
    <cellStyle name="Normal 11 7 2 2 2" xfId="6915" xr:uid="{00000000-0005-0000-0000-0000100F0000}"/>
    <cellStyle name="Normal 11 7 2 3" xfId="730" xr:uid="{00000000-0005-0000-0000-0000110F0000}"/>
    <cellStyle name="Normal 11 7 2 3 2" xfId="6916" xr:uid="{00000000-0005-0000-0000-0000120F0000}"/>
    <cellStyle name="Normal 11 7 2 4" xfId="6917" xr:uid="{00000000-0005-0000-0000-0000130F0000}"/>
    <cellStyle name="Normal 11 7 3" xfId="3419" xr:uid="{00000000-0005-0000-0000-0000140F0000}"/>
    <cellStyle name="Normal 11 7 3 2" xfId="3420" xr:uid="{00000000-0005-0000-0000-0000150F0000}"/>
    <cellStyle name="Normal 11 7 3 2 2" xfId="6918" xr:uid="{00000000-0005-0000-0000-0000160F0000}"/>
    <cellStyle name="Normal 11 7 3 3" xfId="6919" xr:uid="{00000000-0005-0000-0000-0000170F0000}"/>
    <cellStyle name="Normal 11 7 4" xfId="6920" xr:uid="{00000000-0005-0000-0000-0000180F0000}"/>
    <cellStyle name="Normal 11 8" xfId="731" xr:uid="{00000000-0005-0000-0000-0000190F0000}"/>
    <cellStyle name="Normal 110" xfId="3421" xr:uid="{00000000-0005-0000-0000-00001A0F0000}"/>
    <cellStyle name="Normal 111" xfId="3422" xr:uid="{00000000-0005-0000-0000-00001B0F0000}"/>
    <cellStyle name="Normal 112" xfId="3423" xr:uid="{00000000-0005-0000-0000-00001C0F0000}"/>
    <cellStyle name="Normal 113" xfId="3424" xr:uid="{00000000-0005-0000-0000-00001D0F0000}"/>
    <cellStyle name="Normal 114" xfId="3425" xr:uid="{00000000-0005-0000-0000-00001E0F0000}"/>
    <cellStyle name="Normal 115" xfId="3426" xr:uid="{00000000-0005-0000-0000-00001F0F0000}"/>
    <cellStyle name="Normal 116" xfId="3427" xr:uid="{00000000-0005-0000-0000-0000200F0000}"/>
    <cellStyle name="Normal 117" xfId="3428" xr:uid="{00000000-0005-0000-0000-0000210F0000}"/>
    <cellStyle name="Normal 118" xfId="3429" xr:uid="{00000000-0005-0000-0000-0000220F0000}"/>
    <cellStyle name="Normal 119" xfId="3430" xr:uid="{00000000-0005-0000-0000-0000230F0000}"/>
    <cellStyle name="Normal 12" xfId="112" xr:uid="{00000000-0005-0000-0000-0000240F0000}"/>
    <cellStyle name="Normal 12 2" xfId="732" xr:uid="{00000000-0005-0000-0000-0000250F0000}"/>
    <cellStyle name="Normal 12 2 2" xfId="3431" xr:uid="{00000000-0005-0000-0000-0000260F0000}"/>
    <cellStyle name="Normal 12 2 2 2" xfId="3432" xr:uid="{00000000-0005-0000-0000-0000270F0000}"/>
    <cellStyle name="Normal 12 2 2 2 2" xfId="6921" xr:uid="{00000000-0005-0000-0000-0000280F0000}"/>
    <cellStyle name="Normal 12 2 2 3" xfId="6922" xr:uid="{00000000-0005-0000-0000-0000290F0000}"/>
    <cellStyle name="Normal 12 2 3" xfId="3433" xr:uid="{00000000-0005-0000-0000-00002A0F0000}"/>
    <cellStyle name="Normal 12 2 3 2" xfId="3434" xr:uid="{00000000-0005-0000-0000-00002B0F0000}"/>
    <cellStyle name="Normal 12 2 3 2 2" xfId="6923" xr:uid="{00000000-0005-0000-0000-00002C0F0000}"/>
    <cellStyle name="Normal 12 2 3 3" xfId="6924" xr:uid="{00000000-0005-0000-0000-00002D0F0000}"/>
    <cellStyle name="Normal 12 3" xfId="733" xr:uid="{00000000-0005-0000-0000-00002E0F0000}"/>
    <cellStyle name="Normal 12 3 2" xfId="3435" xr:uid="{00000000-0005-0000-0000-00002F0F0000}"/>
    <cellStyle name="Normal 12 3 2 2" xfId="6925" xr:uid="{00000000-0005-0000-0000-0000300F0000}"/>
    <cellStyle name="Normal 12 4" xfId="734" xr:uid="{00000000-0005-0000-0000-0000310F0000}"/>
    <cellStyle name="Normal 12 4 2" xfId="3436" xr:uid="{00000000-0005-0000-0000-0000320F0000}"/>
    <cellStyle name="Normal 12 4 2 2" xfId="6926" xr:uid="{00000000-0005-0000-0000-0000330F0000}"/>
    <cellStyle name="Normal 12_Hygiene Generic July12" xfId="735" xr:uid="{00000000-0005-0000-0000-0000340F0000}"/>
    <cellStyle name="Normal 120" xfId="3437" xr:uid="{00000000-0005-0000-0000-0000350F0000}"/>
    <cellStyle name="Normal 121" xfId="3438" xr:uid="{00000000-0005-0000-0000-0000360F0000}"/>
    <cellStyle name="Normal 122" xfId="3439" xr:uid="{00000000-0005-0000-0000-0000370F0000}"/>
    <cellStyle name="Normal 123" xfId="3440" xr:uid="{00000000-0005-0000-0000-0000380F0000}"/>
    <cellStyle name="Normal 124" xfId="3441" xr:uid="{00000000-0005-0000-0000-0000390F0000}"/>
    <cellStyle name="Normal 125" xfId="3442" xr:uid="{00000000-0005-0000-0000-00003A0F0000}"/>
    <cellStyle name="Normal 126" xfId="3443" xr:uid="{00000000-0005-0000-0000-00003B0F0000}"/>
    <cellStyle name="Normal 126 2" xfId="3444" xr:uid="{00000000-0005-0000-0000-00003C0F0000}"/>
    <cellStyle name="Normal 126 2 2" xfId="3445" xr:uid="{00000000-0005-0000-0000-00003D0F0000}"/>
    <cellStyle name="Normal 126 2 2 2" xfId="3446" xr:uid="{00000000-0005-0000-0000-00003E0F0000}"/>
    <cellStyle name="Normal 126 2 2 2 2" xfId="6927" xr:uid="{00000000-0005-0000-0000-00003F0F0000}"/>
    <cellStyle name="Normal 126 2 2 3" xfId="6928" xr:uid="{00000000-0005-0000-0000-0000400F0000}"/>
    <cellStyle name="Normal 126 2 3" xfId="3447" xr:uid="{00000000-0005-0000-0000-0000410F0000}"/>
    <cellStyle name="Normal 126 2 3 2" xfId="3448" xr:uid="{00000000-0005-0000-0000-0000420F0000}"/>
    <cellStyle name="Normal 126 2 3 2 2" xfId="6929" xr:uid="{00000000-0005-0000-0000-0000430F0000}"/>
    <cellStyle name="Normal 126 2 3 3" xfId="6930" xr:uid="{00000000-0005-0000-0000-0000440F0000}"/>
    <cellStyle name="Normal 126 2 4" xfId="3449" xr:uid="{00000000-0005-0000-0000-0000450F0000}"/>
    <cellStyle name="Normal 126 2 4 2" xfId="6931" xr:uid="{00000000-0005-0000-0000-0000460F0000}"/>
    <cellStyle name="Normal 126 2 5" xfId="6932" xr:uid="{00000000-0005-0000-0000-0000470F0000}"/>
    <cellStyle name="Normal 126 3" xfId="3450" xr:uid="{00000000-0005-0000-0000-0000480F0000}"/>
    <cellStyle name="Normal 126 3 2" xfId="3451" xr:uid="{00000000-0005-0000-0000-0000490F0000}"/>
    <cellStyle name="Normal 126 3 2 2" xfId="6933" xr:uid="{00000000-0005-0000-0000-00004A0F0000}"/>
    <cellStyle name="Normal 126 3 3" xfId="6934" xr:uid="{00000000-0005-0000-0000-00004B0F0000}"/>
    <cellStyle name="Normal 126 4" xfId="3452" xr:uid="{00000000-0005-0000-0000-00004C0F0000}"/>
    <cellStyle name="Normal 126 4 2" xfId="3453" xr:uid="{00000000-0005-0000-0000-00004D0F0000}"/>
    <cellStyle name="Normal 126 4 2 2" xfId="6935" xr:uid="{00000000-0005-0000-0000-00004E0F0000}"/>
    <cellStyle name="Normal 126 4 3" xfId="6936" xr:uid="{00000000-0005-0000-0000-00004F0F0000}"/>
    <cellStyle name="Normal 126 5" xfId="3454" xr:uid="{00000000-0005-0000-0000-0000500F0000}"/>
    <cellStyle name="Normal 126 5 2" xfId="6937" xr:uid="{00000000-0005-0000-0000-0000510F0000}"/>
    <cellStyle name="Normal 126 6" xfId="6938" xr:uid="{00000000-0005-0000-0000-0000520F0000}"/>
    <cellStyle name="Normal 127" xfId="3455" xr:uid="{00000000-0005-0000-0000-0000530F0000}"/>
    <cellStyle name="Normal 128" xfId="3456" xr:uid="{00000000-0005-0000-0000-0000540F0000}"/>
    <cellStyle name="Normal 129" xfId="3457" xr:uid="{00000000-0005-0000-0000-0000550F0000}"/>
    <cellStyle name="Normal 129 2" xfId="3458" xr:uid="{00000000-0005-0000-0000-0000560F0000}"/>
    <cellStyle name="Normal 129 2 2" xfId="3459" xr:uid="{00000000-0005-0000-0000-0000570F0000}"/>
    <cellStyle name="Normal 129 2 2 2" xfId="3460" xr:uid="{00000000-0005-0000-0000-0000580F0000}"/>
    <cellStyle name="Normal 129 2 2 2 2" xfId="6939" xr:uid="{00000000-0005-0000-0000-0000590F0000}"/>
    <cellStyle name="Normal 129 2 2 3" xfId="6940" xr:uid="{00000000-0005-0000-0000-00005A0F0000}"/>
    <cellStyle name="Normal 129 2 3" xfId="3461" xr:uid="{00000000-0005-0000-0000-00005B0F0000}"/>
    <cellStyle name="Normal 129 2 3 2" xfId="3462" xr:uid="{00000000-0005-0000-0000-00005C0F0000}"/>
    <cellStyle name="Normal 129 2 3 2 2" xfId="6941" xr:uid="{00000000-0005-0000-0000-00005D0F0000}"/>
    <cellStyle name="Normal 129 2 3 3" xfId="6942" xr:uid="{00000000-0005-0000-0000-00005E0F0000}"/>
    <cellStyle name="Normal 129 2 4" xfId="3463" xr:uid="{00000000-0005-0000-0000-00005F0F0000}"/>
    <cellStyle name="Normal 129 2 4 2" xfId="6943" xr:uid="{00000000-0005-0000-0000-0000600F0000}"/>
    <cellStyle name="Normal 129 2 5" xfId="6944" xr:uid="{00000000-0005-0000-0000-0000610F0000}"/>
    <cellStyle name="Normal 129 3" xfId="3464" xr:uid="{00000000-0005-0000-0000-0000620F0000}"/>
    <cellStyle name="Normal 129 3 2" xfId="3465" xr:uid="{00000000-0005-0000-0000-0000630F0000}"/>
    <cellStyle name="Normal 129 3 2 2" xfId="6945" xr:uid="{00000000-0005-0000-0000-0000640F0000}"/>
    <cellStyle name="Normal 129 3 3" xfId="6946" xr:uid="{00000000-0005-0000-0000-0000650F0000}"/>
    <cellStyle name="Normal 129 4" xfId="3466" xr:uid="{00000000-0005-0000-0000-0000660F0000}"/>
    <cellStyle name="Normal 129 4 2" xfId="3467" xr:uid="{00000000-0005-0000-0000-0000670F0000}"/>
    <cellStyle name="Normal 129 4 2 2" xfId="6947" xr:uid="{00000000-0005-0000-0000-0000680F0000}"/>
    <cellStyle name="Normal 129 4 3" xfId="6948" xr:uid="{00000000-0005-0000-0000-0000690F0000}"/>
    <cellStyle name="Normal 129 5" xfId="3468" xr:uid="{00000000-0005-0000-0000-00006A0F0000}"/>
    <cellStyle name="Normal 129 5 2" xfId="6949" xr:uid="{00000000-0005-0000-0000-00006B0F0000}"/>
    <cellStyle name="Normal 129 6" xfId="6950" xr:uid="{00000000-0005-0000-0000-00006C0F0000}"/>
    <cellStyle name="Normal 13" xfId="113" xr:uid="{00000000-0005-0000-0000-00006D0F0000}"/>
    <cellStyle name="Normal 13 2" xfId="736" xr:uid="{00000000-0005-0000-0000-00006E0F0000}"/>
    <cellStyle name="Normal 13 2 2" xfId="988" xr:uid="{00000000-0005-0000-0000-00006F0F0000}"/>
    <cellStyle name="Normal 13 2 2 2" xfId="6951" xr:uid="{00000000-0005-0000-0000-0000700F0000}"/>
    <cellStyle name="Normal 13 2 3" xfId="992" xr:uid="{00000000-0005-0000-0000-0000710F0000}"/>
    <cellStyle name="Normal 13 2 3 2" xfId="3469" xr:uid="{00000000-0005-0000-0000-0000720F0000}"/>
    <cellStyle name="Normal 13 2 3 2 2" xfId="6952" xr:uid="{00000000-0005-0000-0000-0000730F0000}"/>
    <cellStyle name="Normal 13 2 3 3" xfId="6953" xr:uid="{00000000-0005-0000-0000-0000740F0000}"/>
    <cellStyle name="Normal 13 2 4" xfId="3470" xr:uid="{00000000-0005-0000-0000-0000750F0000}"/>
    <cellStyle name="Normal 13 2 4 2" xfId="6954" xr:uid="{00000000-0005-0000-0000-0000760F0000}"/>
    <cellStyle name="Normal 13 3" xfId="737" xr:uid="{00000000-0005-0000-0000-0000770F0000}"/>
    <cellStyle name="Normal 13 3 2" xfId="738" xr:uid="{00000000-0005-0000-0000-0000780F0000}"/>
    <cellStyle name="Normal 13 3 2 2" xfId="739" xr:uid="{00000000-0005-0000-0000-0000790F0000}"/>
    <cellStyle name="Normal 13 4" xfId="954" xr:uid="{00000000-0005-0000-0000-00007A0F0000}"/>
    <cellStyle name="Normal 13 4 2" xfId="3471" xr:uid="{00000000-0005-0000-0000-00007B0F0000}"/>
    <cellStyle name="Normal 13 4 2 2" xfId="6955" xr:uid="{00000000-0005-0000-0000-00007C0F0000}"/>
    <cellStyle name="Normal 13 5" xfId="3472" xr:uid="{00000000-0005-0000-0000-00007D0F0000}"/>
    <cellStyle name="Normal 13 5 2" xfId="6956" xr:uid="{00000000-0005-0000-0000-00007E0F0000}"/>
    <cellStyle name="Normal 130" xfId="3473" xr:uid="{00000000-0005-0000-0000-00007F0F0000}"/>
    <cellStyle name="Normal 131" xfId="3474" xr:uid="{00000000-0005-0000-0000-0000800F0000}"/>
    <cellStyle name="Normal 132" xfId="3475" xr:uid="{00000000-0005-0000-0000-0000810F0000}"/>
    <cellStyle name="Normal 133" xfId="3476" xr:uid="{00000000-0005-0000-0000-0000820F0000}"/>
    <cellStyle name="Normal 134" xfId="3477" xr:uid="{00000000-0005-0000-0000-0000830F0000}"/>
    <cellStyle name="Normal 135" xfId="3478" xr:uid="{00000000-0005-0000-0000-0000840F0000}"/>
    <cellStyle name="Normal 136" xfId="3479" xr:uid="{00000000-0005-0000-0000-0000850F0000}"/>
    <cellStyle name="Normal 137" xfId="3480" xr:uid="{00000000-0005-0000-0000-0000860F0000}"/>
    <cellStyle name="Normal 138" xfId="3481" xr:uid="{00000000-0005-0000-0000-0000870F0000}"/>
    <cellStyle name="Normal 139" xfId="3482" xr:uid="{00000000-0005-0000-0000-0000880F0000}"/>
    <cellStyle name="Normal 14" xfId="114" xr:uid="{00000000-0005-0000-0000-0000890F0000}"/>
    <cellStyle name="Normal 14 2" xfId="323" xr:uid="{00000000-0005-0000-0000-00008A0F0000}"/>
    <cellStyle name="Normal 14 2 2" xfId="740" xr:uid="{00000000-0005-0000-0000-00008B0F0000}"/>
    <cellStyle name="Normal 14 2 2 2" xfId="3483" xr:uid="{00000000-0005-0000-0000-00008C0F0000}"/>
    <cellStyle name="Normal 14 2 2 2 2" xfId="6957" xr:uid="{00000000-0005-0000-0000-00008D0F0000}"/>
    <cellStyle name="Normal 14 2 2 3" xfId="6958" xr:uid="{00000000-0005-0000-0000-00008E0F0000}"/>
    <cellStyle name="Normal 14 2 3" xfId="741" xr:uid="{00000000-0005-0000-0000-00008F0F0000}"/>
    <cellStyle name="Normal 14 2 3 2" xfId="742" xr:uid="{00000000-0005-0000-0000-0000900F0000}"/>
    <cellStyle name="Normal 14 2 3 2 2" xfId="743" xr:uid="{00000000-0005-0000-0000-0000910F0000}"/>
    <cellStyle name="Normal 14 2 3 2 2 2" xfId="6959" xr:uid="{00000000-0005-0000-0000-0000920F0000}"/>
    <cellStyle name="Normal 14 2 3 2 3" xfId="744" xr:uid="{00000000-0005-0000-0000-0000930F0000}"/>
    <cellStyle name="Normal 14 2 3 2 3 2" xfId="745" xr:uid="{00000000-0005-0000-0000-0000940F0000}"/>
    <cellStyle name="Normal 14 2 3 2 3 2 2" xfId="6960" xr:uid="{00000000-0005-0000-0000-0000950F0000}"/>
    <cellStyle name="Normal 14 2 3 2 3 3" xfId="6961" xr:uid="{00000000-0005-0000-0000-0000960F0000}"/>
    <cellStyle name="Normal 14 2 3 2 4" xfId="6962" xr:uid="{00000000-0005-0000-0000-0000970F0000}"/>
    <cellStyle name="Normal 14 2 3 3" xfId="6963" xr:uid="{00000000-0005-0000-0000-0000980F0000}"/>
    <cellStyle name="Normal 14 2 4" xfId="903" xr:uid="{00000000-0005-0000-0000-0000990F0000}"/>
    <cellStyle name="Normal 14 2 4 2" xfId="955" xr:uid="{00000000-0005-0000-0000-00009A0F0000}"/>
    <cellStyle name="Normal 14 2 4 2 2" xfId="6964" xr:uid="{00000000-0005-0000-0000-00009B0F0000}"/>
    <cellStyle name="Normal 14 2 4 3" xfId="6965" xr:uid="{00000000-0005-0000-0000-00009C0F0000}"/>
    <cellStyle name="Normal 14 2 5" xfId="6966" xr:uid="{00000000-0005-0000-0000-00009D0F0000}"/>
    <cellStyle name="Normal 14 3" xfId="746" xr:uid="{00000000-0005-0000-0000-00009E0F0000}"/>
    <cellStyle name="Normal 14 4" xfId="747" xr:uid="{00000000-0005-0000-0000-00009F0F0000}"/>
    <cellStyle name="Normal 14 5" xfId="3484" xr:uid="{00000000-0005-0000-0000-0000A00F0000}"/>
    <cellStyle name="Normal 14 5 2" xfId="3485" xr:uid="{00000000-0005-0000-0000-0000A10F0000}"/>
    <cellStyle name="Normal 14 5 3" xfId="3486" xr:uid="{00000000-0005-0000-0000-0000A20F0000}"/>
    <cellStyle name="Normal 14 5 3 2" xfId="3487" xr:uid="{00000000-0005-0000-0000-0000A30F0000}"/>
    <cellStyle name="Normal 14 5 3 2 2" xfId="6967" xr:uid="{00000000-0005-0000-0000-0000A40F0000}"/>
    <cellStyle name="Normal 14 5 3 3" xfId="6968" xr:uid="{00000000-0005-0000-0000-0000A50F0000}"/>
    <cellStyle name="Normal 14 6" xfId="3488" xr:uid="{00000000-0005-0000-0000-0000A60F0000}"/>
    <cellStyle name="Normal 14 6 2" xfId="3489" xr:uid="{00000000-0005-0000-0000-0000A70F0000}"/>
    <cellStyle name="Normal 14 6 2 2" xfId="6969" xr:uid="{00000000-0005-0000-0000-0000A80F0000}"/>
    <cellStyle name="Normal 14 6 3" xfId="6970" xr:uid="{00000000-0005-0000-0000-0000A90F0000}"/>
    <cellStyle name="Normal 14 7" xfId="3490" xr:uid="{00000000-0005-0000-0000-0000AA0F0000}"/>
    <cellStyle name="Normal 14 7 2" xfId="3491" xr:uid="{00000000-0005-0000-0000-0000AB0F0000}"/>
    <cellStyle name="Normal 14 7 2 2" xfId="3492" xr:uid="{00000000-0005-0000-0000-0000AC0F0000}"/>
    <cellStyle name="Normal 14 7 2 2 2" xfId="6971" xr:uid="{00000000-0005-0000-0000-0000AD0F0000}"/>
    <cellStyle name="Normal 14 7 2 3" xfId="6972" xr:uid="{00000000-0005-0000-0000-0000AE0F0000}"/>
    <cellStyle name="Normal 14 8" xfId="6973" xr:uid="{00000000-0005-0000-0000-0000AF0F0000}"/>
    <cellStyle name="Normal 14_Hygiene Generic July12" xfId="748" xr:uid="{00000000-0005-0000-0000-0000B00F0000}"/>
    <cellStyle name="Normal 140" xfId="3493" xr:uid="{00000000-0005-0000-0000-0000B10F0000}"/>
    <cellStyle name="Normal 141" xfId="3494" xr:uid="{00000000-0005-0000-0000-0000B20F0000}"/>
    <cellStyle name="Normal 142" xfId="3495" xr:uid="{00000000-0005-0000-0000-0000B30F0000}"/>
    <cellStyle name="Normal 143" xfId="3496" xr:uid="{00000000-0005-0000-0000-0000B40F0000}"/>
    <cellStyle name="Normal 144" xfId="3497" xr:uid="{00000000-0005-0000-0000-0000B50F0000}"/>
    <cellStyle name="Normal 145" xfId="3498" xr:uid="{00000000-0005-0000-0000-0000B60F0000}"/>
    <cellStyle name="Normal 146" xfId="3499" xr:uid="{00000000-0005-0000-0000-0000B70F0000}"/>
    <cellStyle name="Normal 146 2" xfId="3500" xr:uid="{00000000-0005-0000-0000-0000B80F0000}"/>
    <cellStyle name="Normal 146 2 2" xfId="3501" xr:uid="{00000000-0005-0000-0000-0000B90F0000}"/>
    <cellStyle name="Normal 146 2 2 2" xfId="3502" xr:uid="{00000000-0005-0000-0000-0000BA0F0000}"/>
    <cellStyle name="Normal 146 2 2 2 2" xfId="6974" xr:uid="{00000000-0005-0000-0000-0000BB0F0000}"/>
    <cellStyle name="Normal 146 2 2 3" xfId="6975" xr:uid="{00000000-0005-0000-0000-0000BC0F0000}"/>
    <cellStyle name="Normal 146 2 3" xfId="3503" xr:uid="{00000000-0005-0000-0000-0000BD0F0000}"/>
    <cellStyle name="Normal 146 2 3 2" xfId="3504" xr:uid="{00000000-0005-0000-0000-0000BE0F0000}"/>
    <cellStyle name="Normal 146 2 3 2 2" xfId="6976" xr:uid="{00000000-0005-0000-0000-0000BF0F0000}"/>
    <cellStyle name="Normal 146 2 3 3" xfId="6977" xr:uid="{00000000-0005-0000-0000-0000C00F0000}"/>
    <cellStyle name="Normal 146 2 4" xfId="3505" xr:uid="{00000000-0005-0000-0000-0000C10F0000}"/>
    <cellStyle name="Normal 146 2 4 2" xfId="6978" xr:uid="{00000000-0005-0000-0000-0000C20F0000}"/>
    <cellStyle name="Normal 146 2 5" xfId="6979" xr:uid="{00000000-0005-0000-0000-0000C30F0000}"/>
    <cellStyle name="Normal 146 3" xfId="3506" xr:uid="{00000000-0005-0000-0000-0000C40F0000}"/>
    <cellStyle name="Normal 146 3 2" xfId="3507" xr:uid="{00000000-0005-0000-0000-0000C50F0000}"/>
    <cellStyle name="Normal 146 3 2 2" xfId="6980" xr:uid="{00000000-0005-0000-0000-0000C60F0000}"/>
    <cellStyle name="Normal 146 3 3" xfId="6981" xr:uid="{00000000-0005-0000-0000-0000C70F0000}"/>
    <cellStyle name="Normal 146 4" xfId="3508" xr:uid="{00000000-0005-0000-0000-0000C80F0000}"/>
    <cellStyle name="Normal 146 4 2" xfId="3509" xr:uid="{00000000-0005-0000-0000-0000C90F0000}"/>
    <cellStyle name="Normal 146 4 2 2" xfId="6982" xr:uid="{00000000-0005-0000-0000-0000CA0F0000}"/>
    <cellStyle name="Normal 146 4 3" xfId="6983" xr:uid="{00000000-0005-0000-0000-0000CB0F0000}"/>
    <cellStyle name="Normal 146 5" xfId="3510" xr:uid="{00000000-0005-0000-0000-0000CC0F0000}"/>
    <cellStyle name="Normal 146 5 2" xfId="6984" xr:uid="{00000000-0005-0000-0000-0000CD0F0000}"/>
    <cellStyle name="Normal 146 6" xfId="6985" xr:uid="{00000000-0005-0000-0000-0000CE0F0000}"/>
    <cellStyle name="Normal 147" xfId="3511" xr:uid="{00000000-0005-0000-0000-0000CF0F0000}"/>
    <cellStyle name="Normal 148" xfId="3512" xr:uid="{00000000-0005-0000-0000-0000D00F0000}"/>
    <cellStyle name="Normal 149" xfId="3513" xr:uid="{00000000-0005-0000-0000-0000D10F0000}"/>
    <cellStyle name="Normal 149 2" xfId="3514" xr:uid="{00000000-0005-0000-0000-0000D20F0000}"/>
    <cellStyle name="Normal 149 2 2" xfId="3515" xr:uid="{00000000-0005-0000-0000-0000D30F0000}"/>
    <cellStyle name="Normal 149 2 2 2" xfId="6986" xr:uid="{00000000-0005-0000-0000-0000D40F0000}"/>
    <cellStyle name="Normal 149 2 3" xfId="6987" xr:uid="{00000000-0005-0000-0000-0000D50F0000}"/>
    <cellStyle name="Normal 149 3" xfId="3516" xr:uid="{00000000-0005-0000-0000-0000D60F0000}"/>
    <cellStyle name="Normal 149 3 2" xfId="3517" xr:uid="{00000000-0005-0000-0000-0000D70F0000}"/>
    <cellStyle name="Normal 149 3 2 2" xfId="6988" xr:uid="{00000000-0005-0000-0000-0000D80F0000}"/>
    <cellStyle name="Normal 149 3 3" xfId="6989" xr:uid="{00000000-0005-0000-0000-0000D90F0000}"/>
    <cellStyle name="Normal 149 4" xfId="3518" xr:uid="{00000000-0005-0000-0000-0000DA0F0000}"/>
    <cellStyle name="Normal 149 4 2" xfId="6990" xr:uid="{00000000-0005-0000-0000-0000DB0F0000}"/>
    <cellStyle name="Normal 149 5" xfId="6991" xr:uid="{00000000-0005-0000-0000-0000DC0F0000}"/>
    <cellStyle name="Normal 15" xfId="115" xr:uid="{00000000-0005-0000-0000-0000DD0F0000}"/>
    <cellStyle name="Normal 15 2" xfId="749" xr:uid="{00000000-0005-0000-0000-0000DE0F0000}"/>
    <cellStyle name="Normal 15 2 2" xfId="3519" xr:uid="{00000000-0005-0000-0000-0000DF0F0000}"/>
    <cellStyle name="Normal 15 2 2 2" xfId="3520" xr:uid="{00000000-0005-0000-0000-0000E00F0000}"/>
    <cellStyle name="Normal 15 2 2 2 2" xfId="6992" xr:uid="{00000000-0005-0000-0000-0000E10F0000}"/>
    <cellStyle name="Normal 15 2 2 3" xfId="6993" xr:uid="{00000000-0005-0000-0000-0000E20F0000}"/>
    <cellStyle name="Normal 15 2 3" xfId="3521" xr:uid="{00000000-0005-0000-0000-0000E30F0000}"/>
    <cellStyle name="Normal 15 2 3 2" xfId="3522" xr:uid="{00000000-0005-0000-0000-0000E40F0000}"/>
    <cellStyle name="Normal 15 2 3 2 2" xfId="6994" xr:uid="{00000000-0005-0000-0000-0000E50F0000}"/>
    <cellStyle name="Normal 15 2 3 3" xfId="6995" xr:uid="{00000000-0005-0000-0000-0000E60F0000}"/>
    <cellStyle name="Normal 15 3" xfId="956" xr:uid="{00000000-0005-0000-0000-0000E70F0000}"/>
    <cellStyle name="Normal 15 4" xfId="3523" xr:uid="{00000000-0005-0000-0000-0000E80F0000}"/>
    <cellStyle name="Normal 15 5" xfId="3524" xr:uid="{00000000-0005-0000-0000-0000E90F0000}"/>
    <cellStyle name="Normal 15 5 2" xfId="3525" xr:uid="{00000000-0005-0000-0000-0000EA0F0000}"/>
    <cellStyle name="Normal 15 5 3" xfId="3526" xr:uid="{00000000-0005-0000-0000-0000EB0F0000}"/>
    <cellStyle name="Normal 15 5 3 2" xfId="6996" xr:uid="{00000000-0005-0000-0000-0000EC0F0000}"/>
    <cellStyle name="Normal 15 5 4" xfId="6997" xr:uid="{00000000-0005-0000-0000-0000ED0F0000}"/>
    <cellStyle name="Normal 15 6" xfId="3527" xr:uid="{00000000-0005-0000-0000-0000EE0F0000}"/>
    <cellStyle name="Normal 15 6 2" xfId="3528" xr:uid="{00000000-0005-0000-0000-0000EF0F0000}"/>
    <cellStyle name="Normal 15 6 3" xfId="3529" xr:uid="{00000000-0005-0000-0000-0000F00F0000}"/>
    <cellStyle name="Normal 15 6 3 2" xfId="3530" xr:uid="{00000000-0005-0000-0000-0000F10F0000}"/>
    <cellStyle name="Normal 15 6 3 2 2" xfId="6998" xr:uid="{00000000-0005-0000-0000-0000F20F0000}"/>
    <cellStyle name="Normal 15 6 3 3" xfId="6999" xr:uid="{00000000-0005-0000-0000-0000F30F0000}"/>
    <cellStyle name="Normal 15 7" xfId="3531" xr:uid="{00000000-0005-0000-0000-0000F40F0000}"/>
    <cellStyle name="Normal 15 7 2" xfId="3532" xr:uid="{00000000-0005-0000-0000-0000F50F0000}"/>
    <cellStyle name="Normal 15 7 2 2" xfId="7000" xr:uid="{00000000-0005-0000-0000-0000F60F0000}"/>
    <cellStyle name="Normal 15 7 3" xfId="7001" xr:uid="{00000000-0005-0000-0000-0000F70F0000}"/>
    <cellStyle name="Normal 15 8" xfId="3533" xr:uid="{00000000-0005-0000-0000-0000F80F0000}"/>
    <cellStyle name="Normal 15 8 2" xfId="7002" xr:uid="{00000000-0005-0000-0000-0000F90F0000}"/>
    <cellStyle name="Normal 150" xfId="3534" xr:uid="{00000000-0005-0000-0000-0000FA0F0000}"/>
    <cellStyle name="Normal 150 2" xfId="3535" xr:uid="{00000000-0005-0000-0000-0000FB0F0000}"/>
    <cellStyle name="Normal 150 2 2" xfId="3536" xr:uid="{00000000-0005-0000-0000-0000FC0F0000}"/>
    <cellStyle name="Normal 150 2 2 2" xfId="7003" xr:uid="{00000000-0005-0000-0000-0000FD0F0000}"/>
    <cellStyle name="Normal 150 2 3" xfId="7004" xr:uid="{00000000-0005-0000-0000-0000FE0F0000}"/>
    <cellStyle name="Normal 150 3" xfId="3537" xr:uid="{00000000-0005-0000-0000-0000FF0F0000}"/>
    <cellStyle name="Normal 150 3 2" xfId="3538" xr:uid="{00000000-0005-0000-0000-000000100000}"/>
    <cellStyle name="Normal 150 3 2 2" xfId="7005" xr:uid="{00000000-0005-0000-0000-000001100000}"/>
    <cellStyle name="Normal 150 3 3" xfId="7006" xr:uid="{00000000-0005-0000-0000-000002100000}"/>
    <cellStyle name="Normal 150 4" xfId="3539" xr:uid="{00000000-0005-0000-0000-000003100000}"/>
    <cellStyle name="Normal 150 4 2" xfId="7007" xr:uid="{00000000-0005-0000-0000-000004100000}"/>
    <cellStyle name="Normal 150 5" xfId="7008" xr:uid="{00000000-0005-0000-0000-000005100000}"/>
    <cellStyle name="Normal 151" xfId="3540" xr:uid="{00000000-0005-0000-0000-000006100000}"/>
    <cellStyle name="Normal 152" xfId="3541" xr:uid="{00000000-0005-0000-0000-000007100000}"/>
    <cellStyle name="Normal 152 2" xfId="3542" xr:uid="{00000000-0005-0000-0000-000008100000}"/>
    <cellStyle name="Normal 152 2 2" xfId="3543" xr:uid="{00000000-0005-0000-0000-000009100000}"/>
    <cellStyle name="Normal 152 2 2 2" xfId="7009" xr:uid="{00000000-0005-0000-0000-00000A100000}"/>
    <cellStyle name="Normal 152 2 3" xfId="7010" xr:uid="{00000000-0005-0000-0000-00000B100000}"/>
    <cellStyle name="Normal 153" xfId="3544" xr:uid="{00000000-0005-0000-0000-00000C100000}"/>
    <cellStyle name="Normal 154" xfId="3545" xr:uid="{00000000-0005-0000-0000-00000D100000}"/>
    <cellStyle name="Normal 154 2" xfId="3546" xr:uid="{00000000-0005-0000-0000-00000E100000}"/>
    <cellStyle name="Normal 154 2 2" xfId="7011" xr:uid="{00000000-0005-0000-0000-00000F100000}"/>
    <cellStyle name="Normal 154 3" xfId="3547" xr:uid="{00000000-0005-0000-0000-000010100000}"/>
    <cellStyle name="Normal 154 3 2" xfId="7012" xr:uid="{00000000-0005-0000-0000-000011100000}"/>
    <cellStyle name="Normal 155" xfId="3548" xr:uid="{00000000-0005-0000-0000-000012100000}"/>
    <cellStyle name="Normal 155 2" xfId="3549" xr:uid="{00000000-0005-0000-0000-000013100000}"/>
    <cellStyle name="Normal 155 2 2" xfId="7013" xr:uid="{00000000-0005-0000-0000-000014100000}"/>
    <cellStyle name="Normal 155 3" xfId="7014" xr:uid="{00000000-0005-0000-0000-000015100000}"/>
    <cellStyle name="Normal 156" xfId="3550" xr:uid="{00000000-0005-0000-0000-000016100000}"/>
    <cellStyle name="Normal 156 2" xfId="3551" xr:uid="{00000000-0005-0000-0000-000017100000}"/>
    <cellStyle name="Normal 156 2 2" xfId="7015" xr:uid="{00000000-0005-0000-0000-000018100000}"/>
    <cellStyle name="Normal 156 3" xfId="7016" xr:uid="{00000000-0005-0000-0000-000019100000}"/>
    <cellStyle name="Normal 157" xfId="3552" xr:uid="{00000000-0005-0000-0000-00001A100000}"/>
    <cellStyle name="Normal 157 2" xfId="3553" xr:uid="{00000000-0005-0000-0000-00001B100000}"/>
    <cellStyle name="Normal 157 2 2" xfId="7017" xr:uid="{00000000-0005-0000-0000-00001C100000}"/>
    <cellStyle name="Normal 157 3" xfId="7018" xr:uid="{00000000-0005-0000-0000-00001D100000}"/>
    <cellStyle name="Normal 158" xfId="3554" xr:uid="{00000000-0005-0000-0000-00001E100000}"/>
    <cellStyle name="Normal 158 2" xfId="3555" xr:uid="{00000000-0005-0000-0000-00001F100000}"/>
    <cellStyle name="Normal 158 2 2" xfId="7019" xr:uid="{00000000-0005-0000-0000-000020100000}"/>
    <cellStyle name="Normal 158 3" xfId="3556" xr:uid="{00000000-0005-0000-0000-000021100000}"/>
    <cellStyle name="Normal 158 3 2" xfId="7020" xr:uid="{00000000-0005-0000-0000-000022100000}"/>
    <cellStyle name="Normal 158 4" xfId="7021" xr:uid="{00000000-0005-0000-0000-000023100000}"/>
    <cellStyle name="Normal 159" xfId="3557" xr:uid="{00000000-0005-0000-0000-000024100000}"/>
    <cellStyle name="Normal 16" xfId="116" xr:uid="{00000000-0005-0000-0000-000025100000}"/>
    <cellStyle name="Normal 16 2" xfId="750" xr:uid="{00000000-0005-0000-0000-000026100000}"/>
    <cellStyle name="Normal 16 3" xfId="957" xr:uid="{00000000-0005-0000-0000-000027100000}"/>
    <cellStyle name="Normal 16 4" xfId="3558" xr:uid="{00000000-0005-0000-0000-000028100000}"/>
    <cellStyle name="Normal 16 5" xfId="3559" xr:uid="{00000000-0005-0000-0000-000029100000}"/>
    <cellStyle name="Normal 16 5 2" xfId="3560" xr:uid="{00000000-0005-0000-0000-00002A100000}"/>
    <cellStyle name="Normal 16 5 2 2" xfId="3561" xr:uid="{00000000-0005-0000-0000-00002B100000}"/>
    <cellStyle name="Normal 16 5 2 3" xfId="3562" xr:uid="{00000000-0005-0000-0000-00002C100000}"/>
    <cellStyle name="Normal 16 5 3" xfId="3563" xr:uid="{00000000-0005-0000-0000-00002D100000}"/>
    <cellStyle name="Normal 16 5 4" xfId="3564" xr:uid="{00000000-0005-0000-0000-00002E100000}"/>
    <cellStyle name="Normal 16 5 5" xfId="3565" xr:uid="{00000000-0005-0000-0000-00002F100000}"/>
    <cellStyle name="Normal 16 5 6" xfId="3566" xr:uid="{00000000-0005-0000-0000-000030100000}"/>
    <cellStyle name="Normal 16 6" xfId="3567" xr:uid="{00000000-0005-0000-0000-000031100000}"/>
    <cellStyle name="Normal 16 6 2" xfId="3568" xr:uid="{00000000-0005-0000-0000-000032100000}"/>
    <cellStyle name="Normal 16 7" xfId="3569" xr:uid="{00000000-0005-0000-0000-000033100000}"/>
    <cellStyle name="Normal 16 7 2" xfId="7022" xr:uid="{00000000-0005-0000-0000-000034100000}"/>
    <cellStyle name="Normal 160" xfId="3570" xr:uid="{00000000-0005-0000-0000-000035100000}"/>
    <cellStyle name="Normal 161" xfId="3571" xr:uid="{00000000-0005-0000-0000-000036100000}"/>
    <cellStyle name="Normal 162" xfId="3572" xr:uid="{00000000-0005-0000-0000-000037100000}"/>
    <cellStyle name="Normal 162 2" xfId="7023" xr:uid="{00000000-0005-0000-0000-000038100000}"/>
    <cellStyle name="Normal 163" xfId="3573" xr:uid="{00000000-0005-0000-0000-000039100000}"/>
    <cellStyle name="Normal 163 2" xfId="7024" xr:uid="{00000000-0005-0000-0000-00003A100000}"/>
    <cellStyle name="Normal 164" xfId="3574" xr:uid="{00000000-0005-0000-0000-00003B100000}"/>
    <cellStyle name="Normal 165" xfId="3575" xr:uid="{00000000-0005-0000-0000-00003C100000}"/>
    <cellStyle name="Normal 166" xfId="3576" xr:uid="{00000000-0005-0000-0000-00003D100000}"/>
    <cellStyle name="Normal 167" xfId="3577" xr:uid="{00000000-0005-0000-0000-00003E100000}"/>
    <cellStyle name="Normal 168" xfId="3578" xr:uid="{00000000-0005-0000-0000-00003F100000}"/>
    <cellStyle name="Normal 169" xfId="3579" xr:uid="{00000000-0005-0000-0000-000040100000}"/>
    <cellStyle name="Normal 17" xfId="117" xr:uid="{00000000-0005-0000-0000-000041100000}"/>
    <cellStyle name="Normal 17 2" xfId="751" xr:uid="{00000000-0005-0000-0000-000042100000}"/>
    <cellStyle name="Normal 17 2 2" xfId="3580" xr:uid="{00000000-0005-0000-0000-000043100000}"/>
    <cellStyle name="Normal 17 2 2 2" xfId="7025" xr:uid="{00000000-0005-0000-0000-000044100000}"/>
    <cellStyle name="Normal 17 3" xfId="958" xr:uid="{00000000-0005-0000-0000-000045100000}"/>
    <cellStyle name="Normal 17 4" xfId="3581" xr:uid="{00000000-0005-0000-0000-000046100000}"/>
    <cellStyle name="Normal 17 4 2" xfId="7026" xr:uid="{00000000-0005-0000-0000-000047100000}"/>
    <cellStyle name="Normal 170" xfId="3582" xr:uid="{00000000-0005-0000-0000-000048100000}"/>
    <cellStyle name="Normal 171" xfId="3583" xr:uid="{00000000-0005-0000-0000-000049100000}"/>
    <cellStyle name="Normal 172" xfId="3584" xr:uid="{00000000-0005-0000-0000-00004A100000}"/>
    <cellStyle name="Normal 173" xfId="3585" xr:uid="{00000000-0005-0000-0000-00004B100000}"/>
    <cellStyle name="Normal 174" xfId="3586" xr:uid="{00000000-0005-0000-0000-00004C100000}"/>
    <cellStyle name="Normal 175" xfId="6047" xr:uid="{00000000-0005-0000-0000-00004D100000}"/>
    <cellStyle name="Normal 175 2" xfId="7027" xr:uid="{00000000-0005-0000-0000-00004E100000}"/>
    <cellStyle name="Normal 176" xfId="7028" xr:uid="{00000000-0005-0000-0000-00004F100000}"/>
    <cellStyle name="Normal 176 2" xfId="7029" xr:uid="{00000000-0005-0000-0000-000050100000}"/>
    <cellStyle name="Normal 177" xfId="9366" xr:uid="{00000000-0005-0000-0000-000051100000}"/>
    <cellStyle name="Normal 178" xfId="9383" xr:uid="{00000000-0005-0000-0000-000052100000}"/>
    <cellStyle name="Normal 179" xfId="9397" xr:uid="{00000000-0005-0000-0000-000053100000}"/>
    <cellStyle name="Normal 18" xfId="118" xr:uid="{00000000-0005-0000-0000-000054100000}"/>
    <cellStyle name="Normal 18 2" xfId="334" xr:uid="{00000000-0005-0000-0000-000055100000}"/>
    <cellStyle name="Normal 18 2 2" xfId="3587" xr:uid="{00000000-0005-0000-0000-000056100000}"/>
    <cellStyle name="Normal 18 2 2 2" xfId="3588" xr:uid="{00000000-0005-0000-0000-000057100000}"/>
    <cellStyle name="Normal 18 2 2 2 2" xfId="7030" xr:uid="{00000000-0005-0000-0000-000058100000}"/>
    <cellStyle name="Normal 18 2 2 3" xfId="7031" xr:uid="{00000000-0005-0000-0000-000059100000}"/>
    <cellStyle name="Normal 18 2 3" xfId="3589" xr:uid="{00000000-0005-0000-0000-00005A100000}"/>
    <cellStyle name="Normal 18 2 3 2" xfId="3590" xr:uid="{00000000-0005-0000-0000-00005B100000}"/>
    <cellStyle name="Normal 18 2 3 2 2" xfId="7032" xr:uid="{00000000-0005-0000-0000-00005C100000}"/>
    <cellStyle name="Normal 18 2 3 3" xfId="7033" xr:uid="{00000000-0005-0000-0000-00005D100000}"/>
    <cellStyle name="Normal 18 2 4" xfId="3591" xr:uid="{00000000-0005-0000-0000-00005E100000}"/>
    <cellStyle name="Normal 18 2 4 2" xfId="7034" xr:uid="{00000000-0005-0000-0000-00005F100000}"/>
    <cellStyle name="Normal 18 2 5" xfId="7035" xr:uid="{00000000-0005-0000-0000-000060100000}"/>
    <cellStyle name="Normal 18 3" xfId="3592" xr:uid="{00000000-0005-0000-0000-000061100000}"/>
    <cellStyle name="Normal 18 3 2" xfId="3593" xr:uid="{00000000-0005-0000-0000-000062100000}"/>
    <cellStyle name="Normal 18 3 2 2" xfId="7036" xr:uid="{00000000-0005-0000-0000-000063100000}"/>
    <cellStyle name="Normal 18 3 3" xfId="7037" xr:uid="{00000000-0005-0000-0000-000064100000}"/>
    <cellStyle name="Normal 18 4" xfId="3594" xr:uid="{00000000-0005-0000-0000-000065100000}"/>
    <cellStyle name="Normal 18 4 2" xfId="3595" xr:uid="{00000000-0005-0000-0000-000066100000}"/>
    <cellStyle name="Normal 18 4 2 2" xfId="7038" xr:uid="{00000000-0005-0000-0000-000067100000}"/>
    <cellStyle name="Normal 18 4 3" xfId="7039" xr:uid="{00000000-0005-0000-0000-000068100000}"/>
    <cellStyle name="Normal 18 5" xfId="3596" xr:uid="{00000000-0005-0000-0000-000069100000}"/>
    <cellStyle name="Normal 18 5 2" xfId="7040" xr:uid="{00000000-0005-0000-0000-00006A100000}"/>
    <cellStyle name="Normal 18 6" xfId="7041" xr:uid="{00000000-0005-0000-0000-00006B100000}"/>
    <cellStyle name="Normal 180" xfId="9406" xr:uid="{00000000-0005-0000-0000-00006C100000}"/>
    <cellStyle name="Normal 181" xfId="9410" xr:uid="{FF29F3BD-EE53-49F5-8CD0-1212844DD77A}"/>
    <cellStyle name="Normal 19" xfId="119" xr:uid="{00000000-0005-0000-0000-00006D100000}"/>
    <cellStyle name="Normal 19 2" xfId="335" xr:uid="{00000000-0005-0000-0000-00006E100000}"/>
    <cellStyle name="Normal 19 2 2" xfId="3597" xr:uid="{00000000-0005-0000-0000-00006F100000}"/>
    <cellStyle name="Normal 19 2 2 2" xfId="3598" xr:uid="{00000000-0005-0000-0000-000070100000}"/>
    <cellStyle name="Normal 19 2 2 2 2" xfId="7042" xr:uid="{00000000-0005-0000-0000-000071100000}"/>
    <cellStyle name="Normal 19 2 2 3" xfId="7043" xr:uid="{00000000-0005-0000-0000-000072100000}"/>
    <cellStyle name="Normal 19 2 3" xfId="3599" xr:uid="{00000000-0005-0000-0000-000073100000}"/>
    <cellStyle name="Normal 19 2 3 2" xfId="3600" xr:uid="{00000000-0005-0000-0000-000074100000}"/>
    <cellStyle name="Normal 19 2 3 2 2" xfId="7044" xr:uid="{00000000-0005-0000-0000-000075100000}"/>
    <cellStyle name="Normal 19 2 3 3" xfId="7045" xr:uid="{00000000-0005-0000-0000-000076100000}"/>
    <cellStyle name="Normal 19 2 4" xfId="7046" xr:uid="{00000000-0005-0000-0000-000077100000}"/>
    <cellStyle name="Normal 19 3" xfId="3601" xr:uid="{00000000-0005-0000-0000-000078100000}"/>
    <cellStyle name="Normal 19 4" xfId="3602" xr:uid="{00000000-0005-0000-0000-000079100000}"/>
    <cellStyle name="Normal 19 4 2" xfId="3603" xr:uid="{00000000-0005-0000-0000-00007A100000}"/>
    <cellStyle name="Normal 19 4 2 2" xfId="7047" xr:uid="{00000000-0005-0000-0000-00007B100000}"/>
    <cellStyle name="Normal 19 4 3" xfId="7048" xr:uid="{00000000-0005-0000-0000-00007C100000}"/>
    <cellStyle name="Normal 19 5" xfId="7049" xr:uid="{00000000-0005-0000-0000-00007D100000}"/>
    <cellStyle name="Normal 2" xfId="70" xr:uid="{00000000-0005-0000-0000-00007E100000}"/>
    <cellStyle name="Normal 2 10" xfId="280" xr:uid="{00000000-0005-0000-0000-00007F100000}"/>
    <cellStyle name="Normal 2 10 2" xfId="752" xr:uid="{00000000-0005-0000-0000-000080100000}"/>
    <cellStyle name="Normal 2 10 2 2" xfId="3604" xr:uid="{00000000-0005-0000-0000-000081100000}"/>
    <cellStyle name="Normal 2 10 2 2 2" xfId="3605" xr:uid="{00000000-0005-0000-0000-000082100000}"/>
    <cellStyle name="Normal 2 10 2 2 2 2" xfId="7050" xr:uid="{00000000-0005-0000-0000-000083100000}"/>
    <cellStyle name="Normal 2 10 2 2 3" xfId="7051" xr:uid="{00000000-0005-0000-0000-000084100000}"/>
    <cellStyle name="Normal 2 10 2 3" xfId="3606" xr:uid="{00000000-0005-0000-0000-000085100000}"/>
    <cellStyle name="Normal 2 10 2 3 2" xfId="3607" xr:uid="{00000000-0005-0000-0000-000086100000}"/>
    <cellStyle name="Normal 2 10 2 3 2 2" xfId="7052" xr:uid="{00000000-0005-0000-0000-000087100000}"/>
    <cellStyle name="Normal 2 10 2 3 3" xfId="7053" xr:uid="{00000000-0005-0000-0000-000088100000}"/>
    <cellStyle name="Normal 2 10 3" xfId="959" xr:uid="{00000000-0005-0000-0000-000089100000}"/>
    <cellStyle name="Normal 2 10 4" xfId="3608" xr:uid="{00000000-0005-0000-0000-00008A100000}"/>
    <cellStyle name="Normal 2 10 4 2" xfId="3609" xr:uid="{00000000-0005-0000-0000-00008B100000}"/>
    <cellStyle name="Normal 2 10 4 2 2" xfId="7054" xr:uid="{00000000-0005-0000-0000-00008C100000}"/>
    <cellStyle name="Normal 2 10 4 3" xfId="7055" xr:uid="{00000000-0005-0000-0000-00008D100000}"/>
    <cellStyle name="Normal 2 10 5" xfId="3610" xr:uid="{00000000-0005-0000-0000-00008E100000}"/>
    <cellStyle name="Normal 2 11" xfId="281" xr:uid="{00000000-0005-0000-0000-00008F100000}"/>
    <cellStyle name="Normal 2 11 2" xfId="753" xr:uid="{00000000-0005-0000-0000-000090100000}"/>
    <cellStyle name="Normal 2 12" xfId="282" xr:uid="{00000000-0005-0000-0000-000091100000}"/>
    <cellStyle name="Normal 2 12 2" xfId="754" xr:uid="{00000000-0005-0000-0000-000092100000}"/>
    <cellStyle name="Normal 2 13" xfId="283" xr:uid="{00000000-0005-0000-0000-000093100000}"/>
    <cellStyle name="Normal 2 13 2" xfId="755" xr:uid="{00000000-0005-0000-0000-000094100000}"/>
    <cellStyle name="Normal 2 14" xfId="284" xr:uid="{00000000-0005-0000-0000-000095100000}"/>
    <cellStyle name="Normal 2 14 2" xfId="756" xr:uid="{00000000-0005-0000-0000-000096100000}"/>
    <cellStyle name="Normal 2 15" xfId="285" xr:uid="{00000000-0005-0000-0000-000097100000}"/>
    <cellStyle name="Normal 2 15 2" xfId="757" xr:uid="{00000000-0005-0000-0000-000098100000}"/>
    <cellStyle name="Normal 2 16" xfId="286" xr:uid="{00000000-0005-0000-0000-000099100000}"/>
    <cellStyle name="Normal 2 16 2" xfId="758" xr:uid="{00000000-0005-0000-0000-00009A100000}"/>
    <cellStyle name="Normal 2 16 2 2" xfId="3611" xr:uid="{00000000-0005-0000-0000-00009B100000}"/>
    <cellStyle name="Normal 2 16 2 3" xfId="3612" xr:uid="{00000000-0005-0000-0000-00009C100000}"/>
    <cellStyle name="Normal 2 16 2 4" xfId="3613" xr:uid="{00000000-0005-0000-0000-00009D100000}"/>
    <cellStyle name="Normal 2 16 3" xfId="3614" xr:uid="{00000000-0005-0000-0000-00009E100000}"/>
    <cellStyle name="Normal 2 16 4" xfId="3615" xr:uid="{00000000-0005-0000-0000-00009F100000}"/>
    <cellStyle name="Normal 2 16 4 2" xfId="3616" xr:uid="{00000000-0005-0000-0000-0000A0100000}"/>
    <cellStyle name="Normal 2 16 5" xfId="3617" xr:uid="{00000000-0005-0000-0000-0000A1100000}"/>
    <cellStyle name="Normal 2 17" xfId="287" xr:uid="{00000000-0005-0000-0000-0000A2100000}"/>
    <cellStyle name="Normal 2 17 2" xfId="759" xr:uid="{00000000-0005-0000-0000-0000A3100000}"/>
    <cellStyle name="Normal 2 17 3" xfId="3618" xr:uid="{00000000-0005-0000-0000-0000A4100000}"/>
    <cellStyle name="Normal 2 18" xfId="288" xr:uid="{00000000-0005-0000-0000-0000A5100000}"/>
    <cellStyle name="Normal 2 18 2" xfId="760" xr:uid="{00000000-0005-0000-0000-0000A6100000}"/>
    <cellStyle name="Normal 2 18 2 2" xfId="3619" xr:uid="{00000000-0005-0000-0000-0000A7100000}"/>
    <cellStyle name="Normal 2 18 2 3" xfId="3620" xr:uid="{00000000-0005-0000-0000-0000A8100000}"/>
    <cellStyle name="Normal 2 18 3" xfId="3621" xr:uid="{00000000-0005-0000-0000-0000A9100000}"/>
    <cellStyle name="Normal 2 18 4" xfId="3622" xr:uid="{00000000-0005-0000-0000-0000AA100000}"/>
    <cellStyle name="Normal 2 18 5" xfId="3623" xr:uid="{00000000-0005-0000-0000-0000AB100000}"/>
    <cellStyle name="Normal 2 18 6" xfId="3624" xr:uid="{00000000-0005-0000-0000-0000AC100000}"/>
    <cellStyle name="Normal 2 19" xfId="289" xr:uid="{00000000-0005-0000-0000-0000AD100000}"/>
    <cellStyle name="Normal 2 19 2" xfId="761" xr:uid="{00000000-0005-0000-0000-0000AE100000}"/>
    <cellStyle name="Normal 2 19 2 2" xfId="3625" xr:uid="{00000000-0005-0000-0000-0000AF100000}"/>
    <cellStyle name="Normal 2 19 2 3" xfId="3626" xr:uid="{00000000-0005-0000-0000-0000B0100000}"/>
    <cellStyle name="Normal 2 19 3" xfId="3627" xr:uid="{00000000-0005-0000-0000-0000B1100000}"/>
    <cellStyle name="Normal 2 19 4" xfId="3628" xr:uid="{00000000-0005-0000-0000-0000B2100000}"/>
    <cellStyle name="Normal 2 19 5" xfId="3629" xr:uid="{00000000-0005-0000-0000-0000B3100000}"/>
    <cellStyle name="Normal 2 19 6" xfId="3630" xr:uid="{00000000-0005-0000-0000-0000B4100000}"/>
    <cellStyle name="Normal 2 2" xfId="71" xr:uid="{00000000-0005-0000-0000-0000B5100000}"/>
    <cellStyle name="Normal 2 2 10" xfId="762" xr:uid="{00000000-0005-0000-0000-0000B6100000}"/>
    <cellStyle name="Normal 2 2 10 2" xfId="3631" xr:uid="{00000000-0005-0000-0000-0000B7100000}"/>
    <cellStyle name="Normal 2 2 10 2 2" xfId="3632" xr:uid="{00000000-0005-0000-0000-0000B8100000}"/>
    <cellStyle name="Normal 2 2 10 2 2 2" xfId="7056" xr:uid="{00000000-0005-0000-0000-0000B9100000}"/>
    <cellStyle name="Normal 2 2 10 2 3" xfId="7057" xr:uid="{00000000-0005-0000-0000-0000BA100000}"/>
    <cellStyle name="Normal 2 2 10 3" xfId="3633" xr:uid="{00000000-0005-0000-0000-0000BB100000}"/>
    <cellStyle name="Normal 2 2 10 3 2" xfId="7058" xr:uid="{00000000-0005-0000-0000-0000BC100000}"/>
    <cellStyle name="Normal 2 2 11" xfId="960" xr:uid="{00000000-0005-0000-0000-0000BD100000}"/>
    <cellStyle name="Normal 2 2 11 2" xfId="3634" xr:uid="{00000000-0005-0000-0000-0000BE100000}"/>
    <cellStyle name="Normal 2 2 11 2 2" xfId="7059" xr:uid="{00000000-0005-0000-0000-0000BF100000}"/>
    <cellStyle name="Normal 2 2 12" xfId="3635" xr:uid="{00000000-0005-0000-0000-0000C0100000}"/>
    <cellStyle name="Normal 2 2 12 2" xfId="7060" xr:uid="{00000000-0005-0000-0000-0000C1100000}"/>
    <cellStyle name="Normal 2 2 13" xfId="3636" xr:uid="{00000000-0005-0000-0000-0000C2100000}"/>
    <cellStyle name="Normal 2 2 13 2" xfId="7061" xr:uid="{00000000-0005-0000-0000-0000C3100000}"/>
    <cellStyle name="Normal 2 2 2" xfId="120" xr:uid="{00000000-0005-0000-0000-0000C4100000}"/>
    <cellStyle name="Normal 2 2 2 2" xfId="763" xr:uid="{00000000-0005-0000-0000-0000C5100000}"/>
    <cellStyle name="Normal 2 2 2 2 2" xfId="321" xr:uid="{00000000-0005-0000-0000-0000C6100000}"/>
    <cellStyle name="Normal 2 2 2 2 2 2" xfId="324" xr:uid="{00000000-0005-0000-0000-0000C7100000}"/>
    <cellStyle name="Normal 2 2 2 2 2 2 2" xfId="764" xr:uid="{00000000-0005-0000-0000-0000C8100000}"/>
    <cellStyle name="Normal 2 2 2 2 2 2 2 2" xfId="6043" xr:uid="{00000000-0005-0000-0000-0000C9100000}"/>
    <cellStyle name="Normal 2 2 2 2 2 2 2 2 2" xfId="6044" xr:uid="{00000000-0005-0000-0000-0000CA100000}"/>
    <cellStyle name="Normal 2 2 2 2 2 2 2 2 2 2" xfId="7062" xr:uid="{00000000-0005-0000-0000-0000CB100000}"/>
    <cellStyle name="Normal 2 2 2 2 2 2 2 2 3" xfId="7063" xr:uid="{00000000-0005-0000-0000-0000CC100000}"/>
    <cellStyle name="Normal 2 2 2 2 2 2 2 3" xfId="7064" xr:uid="{00000000-0005-0000-0000-0000CD100000}"/>
    <cellStyle name="Normal 2 2 2 2 2 2 3" xfId="765" xr:uid="{00000000-0005-0000-0000-0000CE100000}"/>
    <cellStyle name="Normal 2 2 2 2 2 2 3 2" xfId="766" xr:uid="{00000000-0005-0000-0000-0000CF100000}"/>
    <cellStyle name="Normal 2 2 2 2 2 2 3 2 2" xfId="7065" xr:uid="{00000000-0005-0000-0000-0000D0100000}"/>
    <cellStyle name="Normal 2 2 2 2 2 2 3 3" xfId="767" xr:uid="{00000000-0005-0000-0000-0000D1100000}"/>
    <cellStyle name="Normal 2 2 2 2 2 2 3 3 2" xfId="768" xr:uid="{00000000-0005-0000-0000-0000D2100000}"/>
    <cellStyle name="Normal 2 2 2 2 2 2 3 3 2 2" xfId="769" xr:uid="{00000000-0005-0000-0000-0000D3100000}"/>
    <cellStyle name="Normal 2 2 2 2 2 2 3 3 2 2 2" xfId="7066" xr:uid="{00000000-0005-0000-0000-0000D4100000}"/>
    <cellStyle name="Normal 2 2 2 2 2 2 3 3 2 3" xfId="7067" xr:uid="{00000000-0005-0000-0000-0000D5100000}"/>
    <cellStyle name="Normal 2 2 2 2 2 2 3 3 3" xfId="7068" xr:uid="{00000000-0005-0000-0000-0000D6100000}"/>
    <cellStyle name="Normal 2 2 2 2 2 2 3 4" xfId="7069" xr:uid="{00000000-0005-0000-0000-0000D7100000}"/>
    <cellStyle name="Normal 2 2 2 2 2 2 4" xfId="7070" xr:uid="{00000000-0005-0000-0000-0000D8100000}"/>
    <cellStyle name="Normal 2 2 2 2 2 3" xfId="325" xr:uid="{00000000-0005-0000-0000-0000D9100000}"/>
    <cellStyle name="Normal 2 2 2 2 2 3 2" xfId="770" xr:uid="{00000000-0005-0000-0000-0000DA100000}"/>
    <cellStyle name="Normal 2 2 2 2 2 3 2 2" xfId="771" xr:uid="{00000000-0005-0000-0000-0000DB100000}"/>
    <cellStyle name="Normal 2 2 2 2 2 3 2 2 2" xfId="7071" xr:uid="{00000000-0005-0000-0000-0000DC100000}"/>
    <cellStyle name="Normal 2 2 2 2 2 3 2 3" xfId="772" xr:uid="{00000000-0005-0000-0000-0000DD100000}"/>
    <cellStyle name="Normal 2 2 2 2 2 3 2 3 2" xfId="773" xr:uid="{00000000-0005-0000-0000-0000DE100000}"/>
    <cellStyle name="Normal 2 2 2 2 2 3 2 3 2 2" xfId="774" xr:uid="{00000000-0005-0000-0000-0000DF100000}"/>
    <cellStyle name="Normal 2 2 2 2 2 3 2 3 2 2 2" xfId="7072" xr:uid="{00000000-0005-0000-0000-0000E0100000}"/>
    <cellStyle name="Normal 2 2 2 2 2 3 2 3 2 3" xfId="7073" xr:uid="{00000000-0005-0000-0000-0000E1100000}"/>
    <cellStyle name="Normal 2 2 2 2 2 3 2 3 3" xfId="7074" xr:uid="{00000000-0005-0000-0000-0000E2100000}"/>
    <cellStyle name="Normal 2 2 2 2 2 3 2 4" xfId="7075" xr:uid="{00000000-0005-0000-0000-0000E3100000}"/>
    <cellStyle name="Normal 2 2 2 2 2 3 3" xfId="7076" xr:uid="{00000000-0005-0000-0000-0000E4100000}"/>
    <cellStyle name="Normal 2 2 2 2 2 4" xfId="7077" xr:uid="{00000000-0005-0000-0000-0000E5100000}"/>
    <cellStyle name="Normal 2 2 2 2 3" xfId="3637" xr:uid="{00000000-0005-0000-0000-0000E6100000}"/>
    <cellStyle name="Normal 2 2 2 2 4" xfId="3638" xr:uid="{00000000-0005-0000-0000-0000E7100000}"/>
    <cellStyle name="Normal 2 2 2 2 4 2" xfId="7078" xr:uid="{00000000-0005-0000-0000-0000E8100000}"/>
    <cellStyle name="Normal 2 2 2 2 5" xfId="7079" xr:uid="{00000000-0005-0000-0000-0000E9100000}"/>
    <cellStyle name="Normal 2 2 2 3" xfId="961" xr:uid="{00000000-0005-0000-0000-0000EA100000}"/>
    <cellStyle name="Normal 2 2 2 3 2" xfId="3639" xr:uid="{00000000-0005-0000-0000-0000EB100000}"/>
    <cellStyle name="Normal 2 2 2 3 2 2" xfId="3640" xr:uid="{00000000-0005-0000-0000-0000EC100000}"/>
    <cellStyle name="Normal 2 2 2 3 2 2 2" xfId="7080" xr:uid="{00000000-0005-0000-0000-0000ED100000}"/>
    <cellStyle name="Normal 2 2 2 3 2 3" xfId="7081" xr:uid="{00000000-0005-0000-0000-0000EE100000}"/>
    <cellStyle name="Normal 2 2 2 3 3" xfId="3641" xr:uid="{00000000-0005-0000-0000-0000EF100000}"/>
    <cellStyle name="Normal 2 2 2 3 3 2" xfId="7082" xr:uid="{00000000-0005-0000-0000-0000F0100000}"/>
    <cellStyle name="Normal 2 2 2 3 4" xfId="3642" xr:uid="{00000000-0005-0000-0000-0000F1100000}"/>
    <cellStyle name="Normal 2 2 2 4" xfId="3643" xr:uid="{00000000-0005-0000-0000-0000F2100000}"/>
    <cellStyle name="Normal 2 2 2 4 2" xfId="3644" xr:uid="{00000000-0005-0000-0000-0000F3100000}"/>
    <cellStyle name="Normal 2 2 2 4 2 2" xfId="7083" xr:uid="{00000000-0005-0000-0000-0000F4100000}"/>
    <cellStyle name="Normal 2 2 2 4 3" xfId="7084" xr:uid="{00000000-0005-0000-0000-0000F5100000}"/>
    <cellStyle name="Normal 2 2 2 5" xfId="3645" xr:uid="{00000000-0005-0000-0000-0000F6100000}"/>
    <cellStyle name="Normal 2 2 2 5 2" xfId="3646" xr:uid="{00000000-0005-0000-0000-0000F7100000}"/>
    <cellStyle name="Normal 2 2 2 5 2 2" xfId="7085" xr:uid="{00000000-0005-0000-0000-0000F8100000}"/>
    <cellStyle name="Normal 2 2 2 5 3" xfId="6059" xr:uid="{00000000-0005-0000-0000-0000F9100000}"/>
    <cellStyle name="Normal 2 2 2 5 4" xfId="9395" xr:uid="{00000000-0005-0000-0000-0000FA100000}"/>
    <cellStyle name="Normal 2 2 2 5 5" xfId="9405" xr:uid="{00000000-0005-0000-0000-0000FB100000}"/>
    <cellStyle name="Normal 2 2 2 6" xfId="3647" xr:uid="{00000000-0005-0000-0000-0000FC100000}"/>
    <cellStyle name="Normal 2 2 2 6 2" xfId="7086" xr:uid="{00000000-0005-0000-0000-0000FD100000}"/>
    <cellStyle name="Normal 2 2 2 7" xfId="3648" xr:uid="{00000000-0005-0000-0000-0000FE100000}"/>
    <cellStyle name="Normal 2 2 2 7 2" xfId="7087" xr:uid="{00000000-0005-0000-0000-0000FF100000}"/>
    <cellStyle name="Normal 2 2 2_Hygiene Generic July12" xfId="775" xr:uid="{00000000-0005-0000-0000-000000110000}"/>
    <cellStyle name="Normal 2 2 29" xfId="72" xr:uid="{00000000-0005-0000-0000-000001110000}"/>
    <cellStyle name="Normal 2 2 29 2" xfId="776" xr:uid="{00000000-0005-0000-0000-000002110000}"/>
    <cellStyle name="Normal 2 2 3" xfId="121" xr:uid="{00000000-0005-0000-0000-000003110000}"/>
    <cellStyle name="Normal 2 2 3 2" xfId="777" xr:uid="{00000000-0005-0000-0000-000004110000}"/>
    <cellStyle name="Normal 2 2 3 2 2" xfId="3649" xr:uid="{00000000-0005-0000-0000-000005110000}"/>
    <cellStyle name="Normal 2 2 3 2 2 2" xfId="3650" xr:uid="{00000000-0005-0000-0000-000006110000}"/>
    <cellStyle name="Normal 2 2 3 2 2 2 2" xfId="7088" xr:uid="{00000000-0005-0000-0000-000007110000}"/>
    <cellStyle name="Normal 2 2 3 2 2 3" xfId="7089" xr:uid="{00000000-0005-0000-0000-000008110000}"/>
    <cellStyle name="Normal 2 2 3 2 3" xfId="3651" xr:uid="{00000000-0005-0000-0000-000009110000}"/>
    <cellStyle name="Normal 2 2 3 2 4" xfId="3652" xr:uid="{00000000-0005-0000-0000-00000A110000}"/>
    <cellStyle name="Normal 2 2 3 2 4 2" xfId="7090" xr:uid="{00000000-0005-0000-0000-00000B110000}"/>
    <cellStyle name="Normal 2 2 3 2 5" xfId="7091" xr:uid="{00000000-0005-0000-0000-00000C110000}"/>
    <cellStyle name="Normal 2 2 3 3" xfId="778" xr:uid="{00000000-0005-0000-0000-00000D110000}"/>
    <cellStyle name="Normal 2 2 3 3 2" xfId="3653" xr:uid="{00000000-0005-0000-0000-00000E110000}"/>
    <cellStyle name="Normal 2 2 3 3 2 2" xfId="3654" xr:uid="{00000000-0005-0000-0000-00000F110000}"/>
    <cellStyle name="Normal 2 2 3 3 2 2 2" xfId="7092" xr:uid="{00000000-0005-0000-0000-000010110000}"/>
    <cellStyle name="Normal 2 2 3 3 2 3" xfId="7093" xr:uid="{00000000-0005-0000-0000-000011110000}"/>
    <cellStyle name="Normal 2 2 3 3 3" xfId="3655" xr:uid="{00000000-0005-0000-0000-000012110000}"/>
    <cellStyle name="Normal 2 2 3 3 3 2" xfId="7094" xr:uid="{00000000-0005-0000-0000-000013110000}"/>
    <cellStyle name="Normal 2 2 3 3 4" xfId="7095" xr:uid="{00000000-0005-0000-0000-000014110000}"/>
    <cellStyle name="Normal 2 2 3 4" xfId="962" xr:uid="{00000000-0005-0000-0000-000015110000}"/>
    <cellStyle name="Normal 2 2 3 4 2" xfId="3656" xr:uid="{00000000-0005-0000-0000-000016110000}"/>
    <cellStyle name="Normal 2 2 3 4 2 2" xfId="7096" xr:uid="{00000000-0005-0000-0000-000017110000}"/>
    <cellStyle name="Normal 2 2 3 5" xfId="3657" xr:uid="{00000000-0005-0000-0000-000018110000}"/>
    <cellStyle name="Normal 2 2 3 5 2" xfId="3658" xr:uid="{00000000-0005-0000-0000-000019110000}"/>
    <cellStyle name="Normal 2 2 3 5 2 2" xfId="7097" xr:uid="{00000000-0005-0000-0000-00001A110000}"/>
    <cellStyle name="Normal 2 2 3 5 3" xfId="7098" xr:uid="{00000000-0005-0000-0000-00001B110000}"/>
    <cellStyle name="Normal 2 2 3 6" xfId="3659" xr:uid="{00000000-0005-0000-0000-00001C110000}"/>
    <cellStyle name="Normal 2 2 3 6 2" xfId="7099" xr:uid="{00000000-0005-0000-0000-00001D110000}"/>
    <cellStyle name="Normal 2 2 3_Hygiene Generic July12" xfId="779" xr:uid="{00000000-0005-0000-0000-00001E110000}"/>
    <cellStyle name="Normal 2 2 30" xfId="73" xr:uid="{00000000-0005-0000-0000-00001F110000}"/>
    <cellStyle name="Normal 2 2 30 2" xfId="780" xr:uid="{00000000-0005-0000-0000-000020110000}"/>
    <cellStyle name="Normal 2 2 31" xfId="74" xr:uid="{00000000-0005-0000-0000-000021110000}"/>
    <cellStyle name="Normal 2 2 31 2" xfId="781" xr:uid="{00000000-0005-0000-0000-000022110000}"/>
    <cellStyle name="Normal 2 2 4" xfId="290" xr:uid="{00000000-0005-0000-0000-000023110000}"/>
    <cellStyle name="Normal 2 2 4 2" xfId="336" xr:uid="{00000000-0005-0000-0000-000024110000}"/>
    <cellStyle name="Normal 2 2 4 2 2" xfId="3660" xr:uid="{00000000-0005-0000-0000-000025110000}"/>
    <cellStyle name="Normal 2 2 4 2 2 2" xfId="3661" xr:uid="{00000000-0005-0000-0000-000026110000}"/>
    <cellStyle name="Normal 2 2 4 2 2 2 2" xfId="7100" xr:uid="{00000000-0005-0000-0000-000027110000}"/>
    <cellStyle name="Normal 2 2 4 2 2 3" xfId="7101" xr:uid="{00000000-0005-0000-0000-000028110000}"/>
    <cellStyle name="Normal 2 2 4 2 3" xfId="7102" xr:uid="{00000000-0005-0000-0000-000029110000}"/>
    <cellStyle name="Normal 2 2 4 3" xfId="3662" xr:uid="{00000000-0005-0000-0000-00002A110000}"/>
    <cellStyle name="Normal 2 2 4 4" xfId="3663" xr:uid="{00000000-0005-0000-0000-00002B110000}"/>
    <cellStyle name="Normal 2 2 4 4 2" xfId="7103" xr:uid="{00000000-0005-0000-0000-00002C110000}"/>
    <cellStyle name="Normal 2 2 4 5" xfId="7104" xr:uid="{00000000-0005-0000-0000-00002D110000}"/>
    <cellStyle name="Normal 2 2 4_Hygiene Generic July12" xfId="782" xr:uid="{00000000-0005-0000-0000-00002E110000}"/>
    <cellStyle name="Normal 2 2 5" xfId="291" xr:uid="{00000000-0005-0000-0000-00002F110000}"/>
    <cellStyle name="Normal 2 2 5 2" xfId="337" xr:uid="{00000000-0005-0000-0000-000030110000}"/>
    <cellStyle name="Normal 2 2 5 2 2" xfId="7105" xr:uid="{00000000-0005-0000-0000-000031110000}"/>
    <cellStyle name="Normal 2 2 5 3" xfId="7106" xr:uid="{00000000-0005-0000-0000-000032110000}"/>
    <cellStyle name="Normal 2 2 5_Hygiene Generic July12" xfId="783" xr:uid="{00000000-0005-0000-0000-000033110000}"/>
    <cellStyle name="Normal 2 2 6" xfId="292" xr:uid="{00000000-0005-0000-0000-000034110000}"/>
    <cellStyle name="Normal 2 2 6 2" xfId="338" xr:uid="{00000000-0005-0000-0000-000035110000}"/>
    <cellStyle name="Normal 2 2 6 2 2" xfId="7107" xr:uid="{00000000-0005-0000-0000-000036110000}"/>
    <cellStyle name="Normal 2 2 6 3" xfId="7108" xr:uid="{00000000-0005-0000-0000-000037110000}"/>
    <cellStyle name="Normal 2 2 6_Hygiene Generic July12" xfId="784" xr:uid="{00000000-0005-0000-0000-000038110000}"/>
    <cellStyle name="Normal 2 2 7" xfId="293" xr:uid="{00000000-0005-0000-0000-000039110000}"/>
    <cellStyle name="Normal 2 2 7 2" xfId="339" xr:uid="{00000000-0005-0000-0000-00003A110000}"/>
    <cellStyle name="Normal 2 2 7 2 2" xfId="7109" xr:uid="{00000000-0005-0000-0000-00003B110000}"/>
    <cellStyle name="Normal 2 2 7 3" xfId="7110" xr:uid="{00000000-0005-0000-0000-00003C110000}"/>
    <cellStyle name="Normal 2 2 7_Hygiene Generic July12" xfId="785" xr:uid="{00000000-0005-0000-0000-00003D110000}"/>
    <cellStyle name="Normal 2 2 8" xfId="294" xr:uid="{00000000-0005-0000-0000-00003E110000}"/>
    <cellStyle name="Normal 2 2 8 2" xfId="340" xr:uid="{00000000-0005-0000-0000-00003F110000}"/>
    <cellStyle name="Normal 2 2 8 2 2" xfId="3664" xr:uid="{00000000-0005-0000-0000-000040110000}"/>
    <cellStyle name="Normal 2 2 8 2 2 2" xfId="7111" xr:uid="{00000000-0005-0000-0000-000041110000}"/>
    <cellStyle name="Normal 2 2 8 2 3" xfId="7112" xr:uid="{00000000-0005-0000-0000-000042110000}"/>
    <cellStyle name="Normal 2 2 8 3" xfId="7113" xr:uid="{00000000-0005-0000-0000-000043110000}"/>
    <cellStyle name="Normal 2 2 8_Hygiene Generic July12" xfId="786" xr:uid="{00000000-0005-0000-0000-000044110000}"/>
    <cellStyle name="Normal 2 2 9" xfId="295" xr:uid="{00000000-0005-0000-0000-000045110000}"/>
    <cellStyle name="Normal 2 2 9 2" xfId="787" xr:uid="{00000000-0005-0000-0000-000046110000}"/>
    <cellStyle name="Normal 2 2 9 2 2" xfId="3665" xr:uid="{00000000-0005-0000-0000-000047110000}"/>
    <cellStyle name="Normal 2 2 9 2 2 2" xfId="7114" xr:uid="{00000000-0005-0000-0000-000048110000}"/>
    <cellStyle name="Normal 2 2 9 3" xfId="3666" xr:uid="{00000000-0005-0000-0000-000049110000}"/>
    <cellStyle name="Normal 2 2 9 3 2" xfId="7115" xr:uid="{00000000-0005-0000-0000-00004A110000}"/>
    <cellStyle name="Normal 2 20" xfId="788" xr:uid="{00000000-0005-0000-0000-00004B110000}"/>
    <cellStyle name="Normal 2 20 2" xfId="3667" xr:uid="{00000000-0005-0000-0000-00004C110000}"/>
    <cellStyle name="Normal 2 21" xfId="963" xr:uid="{00000000-0005-0000-0000-00004D110000}"/>
    <cellStyle name="Normal 2 21 2" xfId="3668" xr:uid="{00000000-0005-0000-0000-00004E110000}"/>
    <cellStyle name="Normal 2 22" xfId="964" xr:uid="{00000000-0005-0000-0000-00004F110000}"/>
    <cellStyle name="Normal 2 22 2" xfId="3669" xr:uid="{00000000-0005-0000-0000-000050110000}"/>
    <cellStyle name="Normal 2 23" xfId="3670" xr:uid="{00000000-0005-0000-0000-000051110000}"/>
    <cellStyle name="Normal 2 23 2" xfId="3671" xr:uid="{00000000-0005-0000-0000-000052110000}"/>
    <cellStyle name="Normal 2 24" xfId="3672" xr:uid="{00000000-0005-0000-0000-000053110000}"/>
    <cellStyle name="Normal 2 24 2" xfId="3673" xr:uid="{00000000-0005-0000-0000-000054110000}"/>
    <cellStyle name="Normal 2 25" xfId="3674" xr:uid="{00000000-0005-0000-0000-000055110000}"/>
    <cellStyle name="Normal 2 25 2" xfId="3675" xr:uid="{00000000-0005-0000-0000-000056110000}"/>
    <cellStyle name="Normal 2 26" xfId="3676" xr:uid="{00000000-0005-0000-0000-000057110000}"/>
    <cellStyle name="Normal 2 26 2" xfId="3677" xr:uid="{00000000-0005-0000-0000-000058110000}"/>
    <cellStyle name="Normal 2 27" xfId="3678" xr:uid="{00000000-0005-0000-0000-000059110000}"/>
    <cellStyle name="Normal 2 27 2" xfId="3679" xr:uid="{00000000-0005-0000-0000-00005A110000}"/>
    <cellStyle name="Normal 2 28" xfId="3680" xr:uid="{00000000-0005-0000-0000-00005B110000}"/>
    <cellStyle name="Normal 2 28 2" xfId="3681" xr:uid="{00000000-0005-0000-0000-00005C110000}"/>
    <cellStyle name="Normal 2 29" xfId="3682" xr:uid="{00000000-0005-0000-0000-00005D110000}"/>
    <cellStyle name="Normal 2 29 2" xfId="3683" xr:uid="{00000000-0005-0000-0000-00005E110000}"/>
    <cellStyle name="Normal 2 29 3" xfId="3684" xr:uid="{00000000-0005-0000-0000-00005F110000}"/>
    <cellStyle name="Normal 2 3" xfId="75" xr:uid="{00000000-0005-0000-0000-000060110000}"/>
    <cellStyle name="Normal 2 3 2" xfId="296" xr:uid="{00000000-0005-0000-0000-000061110000}"/>
    <cellStyle name="Normal 2 3 2 2" xfId="789" xr:uid="{00000000-0005-0000-0000-000062110000}"/>
    <cellStyle name="Normal 2 3 2 3" xfId="790" xr:uid="{00000000-0005-0000-0000-000063110000}"/>
    <cellStyle name="Normal 2 3 3" xfId="791" xr:uid="{00000000-0005-0000-0000-000064110000}"/>
    <cellStyle name="Normal 2 3 3 2" xfId="3685" xr:uid="{00000000-0005-0000-0000-000065110000}"/>
    <cellStyle name="Normal 2 3 4" xfId="792" xr:uid="{00000000-0005-0000-0000-000066110000}"/>
    <cellStyle name="Normal 2 3 4 2" xfId="3686" xr:uid="{00000000-0005-0000-0000-000067110000}"/>
    <cellStyle name="Normal 2 3 5" xfId="3687" xr:uid="{00000000-0005-0000-0000-000068110000}"/>
    <cellStyle name="Normal 2 3 5 2" xfId="3688" xr:uid="{00000000-0005-0000-0000-000069110000}"/>
    <cellStyle name="Normal 2 3 6" xfId="3689" xr:uid="{00000000-0005-0000-0000-00006A110000}"/>
    <cellStyle name="Normal 2 3 6 2" xfId="3690" xr:uid="{00000000-0005-0000-0000-00006B110000}"/>
    <cellStyle name="Normal 2 3 7" xfId="3691" xr:uid="{00000000-0005-0000-0000-00006C110000}"/>
    <cellStyle name="Normal 2 3 7 2" xfId="3692" xr:uid="{00000000-0005-0000-0000-00006D110000}"/>
    <cellStyle name="Normal 2 3 8" xfId="3693" xr:uid="{00000000-0005-0000-0000-00006E110000}"/>
    <cellStyle name="Normal 2 30" xfId="3694" xr:uid="{00000000-0005-0000-0000-00006F110000}"/>
    <cellStyle name="Normal 2 31" xfId="3695" xr:uid="{00000000-0005-0000-0000-000070110000}"/>
    <cellStyle name="Normal 2 32" xfId="3696" xr:uid="{00000000-0005-0000-0000-000071110000}"/>
    <cellStyle name="Normal 2 32 2" xfId="7116" xr:uid="{00000000-0005-0000-0000-000072110000}"/>
    <cellStyle name="Normal 2 4" xfId="76" xr:uid="{00000000-0005-0000-0000-000073110000}"/>
    <cellStyle name="Normal 2 4 2" xfId="297" xr:uid="{00000000-0005-0000-0000-000074110000}"/>
    <cellStyle name="Normal 2 4 2 2" xfId="793" xr:uid="{00000000-0005-0000-0000-000075110000}"/>
    <cellStyle name="Normal 2 4 3" xfId="794" xr:uid="{00000000-0005-0000-0000-000076110000}"/>
    <cellStyle name="Normal 2 4 3 2" xfId="3697" xr:uid="{00000000-0005-0000-0000-000077110000}"/>
    <cellStyle name="Normal 2 4 4" xfId="795" xr:uid="{00000000-0005-0000-0000-000078110000}"/>
    <cellStyle name="Normal 2 4 4 2" xfId="3698" xr:uid="{00000000-0005-0000-0000-000079110000}"/>
    <cellStyle name="Normal 2 4 5" xfId="3699" xr:uid="{00000000-0005-0000-0000-00007A110000}"/>
    <cellStyle name="Normal 2 4 5 2" xfId="3700" xr:uid="{00000000-0005-0000-0000-00007B110000}"/>
    <cellStyle name="Normal 2 4 6" xfId="3701" xr:uid="{00000000-0005-0000-0000-00007C110000}"/>
    <cellStyle name="Normal 2 4 6 2" xfId="3702" xr:uid="{00000000-0005-0000-0000-00007D110000}"/>
    <cellStyle name="Normal 2 4 7" xfId="3703" xr:uid="{00000000-0005-0000-0000-00007E110000}"/>
    <cellStyle name="Normal 2 4 7 2" xfId="3704" xr:uid="{00000000-0005-0000-0000-00007F110000}"/>
    <cellStyle name="Normal 2 4 8" xfId="3705" xr:uid="{00000000-0005-0000-0000-000080110000}"/>
    <cellStyle name="Normal 2 5" xfId="77" xr:uid="{00000000-0005-0000-0000-000081110000}"/>
    <cellStyle name="Normal 2 5 2" xfId="298" xr:uid="{00000000-0005-0000-0000-000082110000}"/>
    <cellStyle name="Normal 2 5 2 2" xfId="796" xr:uid="{00000000-0005-0000-0000-000083110000}"/>
    <cellStyle name="Normal 2 5 2 3" xfId="3706" xr:uid="{00000000-0005-0000-0000-000084110000}"/>
    <cellStyle name="Normal 2 5 2 3 2" xfId="3707" xr:uid="{00000000-0005-0000-0000-000085110000}"/>
    <cellStyle name="Normal 2 5 2 3 2 2" xfId="7117" xr:uid="{00000000-0005-0000-0000-000086110000}"/>
    <cellStyle name="Normal 2 5 2 3 3" xfId="7118" xr:uid="{00000000-0005-0000-0000-000087110000}"/>
    <cellStyle name="Normal 2 5 3" xfId="797" xr:uid="{00000000-0005-0000-0000-000088110000}"/>
    <cellStyle name="Normal 2 5 3 2" xfId="3708" xr:uid="{00000000-0005-0000-0000-000089110000}"/>
    <cellStyle name="Normal 2 5 4" xfId="3709" xr:uid="{00000000-0005-0000-0000-00008A110000}"/>
    <cellStyle name="Normal 2 5 4 2" xfId="3710" xr:uid="{00000000-0005-0000-0000-00008B110000}"/>
    <cellStyle name="Normal 2 5 5" xfId="3711" xr:uid="{00000000-0005-0000-0000-00008C110000}"/>
    <cellStyle name="Normal 2 5 5 2" xfId="3712" xr:uid="{00000000-0005-0000-0000-00008D110000}"/>
    <cellStyle name="Normal 2 5 6" xfId="3713" xr:uid="{00000000-0005-0000-0000-00008E110000}"/>
    <cellStyle name="Normal 2 5 6 2" xfId="3714" xr:uid="{00000000-0005-0000-0000-00008F110000}"/>
    <cellStyle name="Normal 2 5 7" xfId="3715" xr:uid="{00000000-0005-0000-0000-000090110000}"/>
    <cellStyle name="Normal 2 5 7 2" xfId="3716" xr:uid="{00000000-0005-0000-0000-000091110000}"/>
    <cellStyle name="Normal 2 5 8" xfId="3717" xr:uid="{00000000-0005-0000-0000-000092110000}"/>
    <cellStyle name="Normal 2 6" xfId="78" xr:uid="{00000000-0005-0000-0000-000093110000}"/>
    <cellStyle name="Normal 2 6 2" xfId="299" xr:uid="{00000000-0005-0000-0000-000094110000}"/>
    <cellStyle name="Normal 2 6 2 2" xfId="798" xr:uid="{00000000-0005-0000-0000-000095110000}"/>
    <cellStyle name="Normal 2 6 2 3" xfId="3718" xr:uid="{00000000-0005-0000-0000-000096110000}"/>
    <cellStyle name="Normal 2 6 2 3 2" xfId="3719" xr:uid="{00000000-0005-0000-0000-000097110000}"/>
    <cellStyle name="Normal 2 6 2 3 2 2" xfId="7119" xr:uid="{00000000-0005-0000-0000-000098110000}"/>
    <cellStyle name="Normal 2 6 2 3 3" xfId="7120" xr:uid="{00000000-0005-0000-0000-000099110000}"/>
    <cellStyle name="Normal 2 6 3" xfId="799" xr:uid="{00000000-0005-0000-0000-00009A110000}"/>
    <cellStyle name="Normal 2 6 3 2" xfId="3720" xr:uid="{00000000-0005-0000-0000-00009B110000}"/>
    <cellStyle name="Normal 2 6 4" xfId="3721" xr:uid="{00000000-0005-0000-0000-00009C110000}"/>
    <cellStyle name="Normal 2 6 4 2" xfId="3722" xr:uid="{00000000-0005-0000-0000-00009D110000}"/>
    <cellStyle name="Normal 2 6 5" xfId="3723" xr:uid="{00000000-0005-0000-0000-00009E110000}"/>
    <cellStyle name="Normal 2 6 5 2" xfId="3724" xr:uid="{00000000-0005-0000-0000-00009F110000}"/>
    <cellStyle name="Normal 2 6 6" xfId="3725" xr:uid="{00000000-0005-0000-0000-0000A0110000}"/>
    <cellStyle name="Normal 2 6 6 2" xfId="3726" xr:uid="{00000000-0005-0000-0000-0000A1110000}"/>
    <cellStyle name="Normal 2 6 7" xfId="3727" xr:uid="{00000000-0005-0000-0000-0000A2110000}"/>
    <cellStyle name="Normal 2 6 7 2" xfId="3728" xr:uid="{00000000-0005-0000-0000-0000A3110000}"/>
    <cellStyle name="Normal 2 6 8" xfId="3729" xr:uid="{00000000-0005-0000-0000-0000A4110000}"/>
    <cellStyle name="Normal 2 7" xfId="193" xr:uid="{00000000-0005-0000-0000-0000A5110000}"/>
    <cellStyle name="Normal 2 7 2" xfId="300" xr:uid="{00000000-0005-0000-0000-0000A6110000}"/>
    <cellStyle name="Normal 2 7 2 2" xfId="800" xr:uid="{00000000-0005-0000-0000-0000A7110000}"/>
    <cellStyle name="Normal 2 7 3" xfId="801" xr:uid="{00000000-0005-0000-0000-0000A8110000}"/>
    <cellStyle name="Normal 2 7 4" xfId="965" xr:uid="{00000000-0005-0000-0000-0000A9110000}"/>
    <cellStyle name="Normal 2 8" xfId="301" xr:uid="{00000000-0005-0000-0000-0000AA110000}"/>
    <cellStyle name="Normal 2 8 2" xfId="802" xr:uid="{00000000-0005-0000-0000-0000AB110000}"/>
    <cellStyle name="Normal 2 9" xfId="302" xr:uid="{00000000-0005-0000-0000-0000AC110000}"/>
    <cellStyle name="Normal 2 9 2" xfId="803" xr:uid="{00000000-0005-0000-0000-0000AD110000}"/>
    <cellStyle name="Normal 2_2012 RE workings" xfId="3730" xr:uid="{00000000-0005-0000-0000-0000AE110000}"/>
    <cellStyle name="Normal 20" xfId="122" xr:uid="{00000000-0005-0000-0000-0000AF110000}"/>
    <cellStyle name="Normal 20 2" xfId="341" xr:uid="{00000000-0005-0000-0000-0000B0110000}"/>
    <cellStyle name="Normal 20 2 2" xfId="3731" xr:uid="{00000000-0005-0000-0000-0000B1110000}"/>
    <cellStyle name="Normal 20 2 2 2" xfId="7121" xr:uid="{00000000-0005-0000-0000-0000B2110000}"/>
    <cellStyle name="Normal 20 2 3" xfId="7122" xr:uid="{00000000-0005-0000-0000-0000B3110000}"/>
    <cellStyle name="Normal 20 3" xfId="3732" xr:uid="{00000000-0005-0000-0000-0000B4110000}"/>
    <cellStyle name="Normal 20 3 2" xfId="3733" xr:uid="{00000000-0005-0000-0000-0000B5110000}"/>
    <cellStyle name="Normal 20 3 2 2" xfId="7123" xr:uid="{00000000-0005-0000-0000-0000B6110000}"/>
    <cellStyle name="Normal 20 3 3" xfId="7124" xr:uid="{00000000-0005-0000-0000-0000B7110000}"/>
    <cellStyle name="Normal 20 4" xfId="3734" xr:uid="{00000000-0005-0000-0000-0000B8110000}"/>
    <cellStyle name="Normal 20 4 2" xfId="7125" xr:uid="{00000000-0005-0000-0000-0000B9110000}"/>
    <cellStyle name="Normal 20 5" xfId="7126" xr:uid="{00000000-0005-0000-0000-0000BA110000}"/>
    <cellStyle name="Normal 202" xfId="3735" xr:uid="{00000000-0005-0000-0000-0000BB110000}"/>
    <cellStyle name="Normal 21" xfId="123" xr:uid="{00000000-0005-0000-0000-0000BC110000}"/>
    <cellStyle name="Normal 21 2" xfId="342" xr:uid="{00000000-0005-0000-0000-0000BD110000}"/>
    <cellStyle name="Normal 21 2 2" xfId="3736" xr:uid="{00000000-0005-0000-0000-0000BE110000}"/>
    <cellStyle name="Normal 21 2 2 2" xfId="7127" xr:uid="{00000000-0005-0000-0000-0000BF110000}"/>
    <cellStyle name="Normal 21 2 3" xfId="7128" xr:uid="{00000000-0005-0000-0000-0000C0110000}"/>
    <cellStyle name="Normal 21 3" xfId="3737" xr:uid="{00000000-0005-0000-0000-0000C1110000}"/>
    <cellStyle name="Normal 21 3 2" xfId="3738" xr:uid="{00000000-0005-0000-0000-0000C2110000}"/>
    <cellStyle name="Normal 21 3 2 2" xfId="7129" xr:uid="{00000000-0005-0000-0000-0000C3110000}"/>
    <cellStyle name="Normal 21 3 3" xfId="7130" xr:uid="{00000000-0005-0000-0000-0000C4110000}"/>
    <cellStyle name="Normal 21 4" xfId="3739" xr:uid="{00000000-0005-0000-0000-0000C5110000}"/>
    <cellStyle name="Normal 21 4 2" xfId="7131" xr:uid="{00000000-0005-0000-0000-0000C6110000}"/>
    <cellStyle name="Normal 21 5" xfId="7132" xr:uid="{00000000-0005-0000-0000-0000C7110000}"/>
    <cellStyle name="Normal 22" xfId="124" xr:uid="{00000000-0005-0000-0000-0000C8110000}"/>
    <cellStyle name="Normal 22 2" xfId="343" xr:uid="{00000000-0005-0000-0000-0000C9110000}"/>
    <cellStyle name="Normal 22 2 2" xfId="7133" xr:uid="{00000000-0005-0000-0000-0000CA110000}"/>
    <cellStyle name="Normal 22 3" xfId="3740" xr:uid="{00000000-0005-0000-0000-0000CB110000}"/>
    <cellStyle name="Normal 22 4" xfId="3741" xr:uid="{00000000-0005-0000-0000-0000CC110000}"/>
    <cellStyle name="Normal 22 5" xfId="3742" xr:uid="{00000000-0005-0000-0000-0000CD110000}"/>
    <cellStyle name="Normal 22 5 2" xfId="3743" xr:uid="{00000000-0005-0000-0000-0000CE110000}"/>
    <cellStyle name="Normal 22 5 2 2" xfId="7134" xr:uid="{00000000-0005-0000-0000-0000CF110000}"/>
    <cellStyle name="Normal 22 5 3" xfId="7135" xr:uid="{00000000-0005-0000-0000-0000D0110000}"/>
    <cellStyle name="Normal 22 6" xfId="3744" xr:uid="{00000000-0005-0000-0000-0000D1110000}"/>
    <cellStyle name="Normal 22 6 2" xfId="3745" xr:uid="{00000000-0005-0000-0000-0000D2110000}"/>
    <cellStyle name="Normal 22 6 2 2" xfId="7136" xr:uid="{00000000-0005-0000-0000-0000D3110000}"/>
    <cellStyle name="Normal 22 6 3" xfId="7137" xr:uid="{00000000-0005-0000-0000-0000D4110000}"/>
    <cellStyle name="Normal 22 7" xfId="3746" xr:uid="{00000000-0005-0000-0000-0000D5110000}"/>
    <cellStyle name="Normal 22 7 2" xfId="7138" xr:uid="{00000000-0005-0000-0000-0000D6110000}"/>
    <cellStyle name="Normal 22 8" xfId="7139" xr:uid="{00000000-0005-0000-0000-0000D7110000}"/>
    <cellStyle name="Normal 23" xfId="125" xr:uid="{00000000-0005-0000-0000-0000D8110000}"/>
    <cellStyle name="Normal 23 2" xfId="344" xr:uid="{00000000-0005-0000-0000-0000D9110000}"/>
    <cellStyle name="Normal 23 2 2" xfId="3747" xr:uid="{00000000-0005-0000-0000-0000DA110000}"/>
    <cellStyle name="Normal 23 2 2 2" xfId="7140" xr:uid="{00000000-0005-0000-0000-0000DB110000}"/>
    <cellStyle name="Normal 23 2 3" xfId="7141" xr:uid="{00000000-0005-0000-0000-0000DC110000}"/>
    <cellStyle name="Normal 23 3" xfId="3748" xr:uid="{00000000-0005-0000-0000-0000DD110000}"/>
    <cellStyle name="Normal 23 3 2" xfId="3749" xr:uid="{00000000-0005-0000-0000-0000DE110000}"/>
    <cellStyle name="Normal 23 3 2 2" xfId="7142" xr:uid="{00000000-0005-0000-0000-0000DF110000}"/>
    <cellStyle name="Normal 23 3 3" xfId="7143" xr:uid="{00000000-0005-0000-0000-0000E0110000}"/>
    <cellStyle name="Normal 23 4" xfId="3750" xr:uid="{00000000-0005-0000-0000-0000E1110000}"/>
    <cellStyle name="Normal 23 4 2" xfId="7144" xr:uid="{00000000-0005-0000-0000-0000E2110000}"/>
    <cellStyle name="Normal 23 5" xfId="7145" xr:uid="{00000000-0005-0000-0000-0000E3110000}"/>
    <cellStyle name="Normal 24" xfId="126" xr:uid="{00000000-0005-0000-0000-0000E4110000}"/>
    <cellStyle name="Normal 24 2" xfId="345" xr:uid="{00000000-0005-0000-0000-0000E5110000}"/>
    <cellStyle name="Normal 24 2 2" xfId="3751" xr:uid="{00000000-0005-0000-0000-0000E6110000}"/>
    <cellStyle name="Normal 24 2 2 2" xfId="7146" xr:uid="{00000000-0005-0000-0000-0000E7110000}"/>
    <cellStyle name="Normal 24 2 3" xfId="7147" xr:uid="{00000000-0005-0000-0000-0000E8110000}"/>
    <cellStyle name="Normal 24 3" xfId="3752" xr:uid="{00000000-0005-0000-0000-0000E9110000}"/>
    <cellStyle name="Normal 24 3 2" xfId="3753" xr:uid="{00000000-0005-0000-0000-0000EA110000}"/>
    <cellStyle name="Normal 24 3 2 2" xfId="7148" xr:uid="{00000000-0005-0000-0000-0000EB110000}"/>
    <cellStyle name="Normal 24 3 3" xfId="7149" xr:uid="{00000000-0005-0000-0000-0000EC110000}"/>
    <cellStyle name="Normal 24 4" xfId="3754" xr:uid="{00000000-0005-0000-0000-0000ED110000}"/>
    <cellStyle name="Normal 24 4 2" xfId="7150" xr:uid="{00000000-0005-0000-0000-0000EE110000}"/>
    <cellStyle name="Normal 24 5" xfId="7151" xr:uid="{00000000-0005-0000-0000-0000EF110000}"/>
    <cellStyle name="Normal 25" xfId="127" xr:uid="{00000000-0005-0000-0000-0000F0110000}"/>
    <cellStyle name="Normal 25 2" xfId="346" xr:uid="{00000000-0005-0000-0000-0000F1110000}"/>
    <cellStyle name="Normal 25 2 2" xfId="3755" xr:uid="{00000000-0005-0000-0000-0000F2110000}"/>
    <cellStyle name="Normal 25 2 2 2" xfId="7152" xr:uid="{00000000-0005-0000-0000-0000F3110000}"/>
    <cellStyle name="Normal 25 2 3" xfId="7153" xr:uid="{00000000-0005-0000-0000-0000F4110000}"/>
    <cellStyle name="Normal 25 3" xfId="3756" xr:uid="{00000000-0005-0000-0000-0000F5110000}"/>
    <cellStyle name="Normal 25 3 2" xfId="3757" xr:uid="{00000000-0005-0000-0000-0000F6110000}"/>
    <cellStyle name="Normal 25 3 2 2" xfId="7154" xr:uid="{00000000-0005-0000-0000-0000F7110000}"/>
    <cellStyle name="Normal 25 3 3" xfId="7155" xr:uid="{00000000-0005-0000-0000-0000F8110000}"/>
    <cellStyle name="Normal 25 4" xfId="3758" xr:uid="{00000000-0005-0000-0000-0000F9110000}"/>
    <cellStyle name="Normal 25 4 2" xfId="7156" xr:uid="{00000000-0005-0000-0000-0000FA110000}"/>
    <cellStyle name="Normal 25 5" xfId="7157" xr:uid="{00000000-0005-0000-0000-0000FB110000}"/>
    <cellStyle name="Normal 26" xfId="128" xr:uid="{00000000-0005-0000-0000-0000FC110000}"/>
    <cellStyle name="Normal 26 2" xfId="347" xr:uid="{00000000-0005-0000-0000-0000FD110000}"/>
    <cellStyle name="Normal 26 2 2" xfId="7158" xr:uid="{00000000-0005-0000-0000-0000FE110000}"/>
    <cellStyle name="Normal 26 3" xfId="7159" xr:uid="{00000000-0005-0000-0000-0000FF110000}"/>
    <cellStyle name="Normal 27" xfId="129" xr:uid="{00000000-0005-0000-0000-000000120000}"/>
    <cellStyle name="Normal 27 2" xfId="348" xr:uid="{00000000-0005-0000-0000-000001120000}"/>
    <cellStyle name="Normal 27 2 2" xfId="7160" xr:uid="{00000000-0005-0000-0000-000002120000}"/>
    <cellStyle name="Normal 27 3" xfId="7161" xr:uid="{00000000-0005-0000-0000-000003120000}"/>
    <cellStyle name="Normal 28" xfId="130" xr:uid="{00000000-0005-0000-0000-000004120000}"/>
    <cellStyle name="Normal 28 2" xfId="349" xr:uid="{00000000-0005-0000-0000-000005120000}"/>
    <cellStyle name="Normal 28 2 2" xfId="7162" xr:uid="{00000000-0005-0000-0000-000006120000}"/>
    <cellStyle name="Normal 28 3" xfId="7163" xr:uid="{00000000-0005-0000-0000-000007120000}"/>
    <cellStyle name="Normal 29" xfId="131" xr:uid="{00000000-0005-0000-0000-000008120000}"/>
    <cellStyle name="Normal 29 2" xfId="350" xr:uid="{00000000-0005-0000-0000-000009120000}"/>
    <cellStyle name="Normal 29 2 2" xfId="7164" xr:uid="{00000000-0005-0000-0000-00000A120000}"/>
    <cellStyle name="Normal 29 3" xfId="7165" xr:uid="{00000000-0005-0000-0000-00000B120000}"/>
    <cellStyle name="Normal 3" xfId="79" xr:uid="{00000000-0005-0000-0000-00000C120000}"/>
    <cellStyle name="Normal 3 10" xfId="3759" xr:uid="{00000000-0005-0000-0000-00000D120000}"/>
    <cellStyle name="Normal 3 10 2" xfId="7166" xr:uid="{00000000-0005-0000-0000-00000E120000}"/>
    <cellStyle name="Normal 3 11" xfId="3760" xr:uid="{00000000-0005-0000-0000-00000F120000}"/>
    <cellStyle name="Normal 3 2" xfId="80" xr:uid="{00000000-0005-0000-0000-000010120000}"/>
    <cellStyle name="Normal 3 2 2" xfId="804" xr:uid="{00000000-0005-0000-0000-000011120000}"/>
    <cellStyle name="Normal 3 2 2 2" xfId="805" xr:uid="{00000000-0005-0000-0000-000012120000}"/>
    <cellStyle name="Normal 3 2 2 2 2" xfId="3761" xr:uid="{00000000-0005-0000-0000-000013120000}"/>
    <cellStyle name="Normal 3 2 2 2 2 2" xfId="7167" xr:uid="{00000000-0005-0000-0000-000014120000}"/>
    <cellStyle name="Normal 3 2 2 2 3" xfId="7168" xr:uid="{00000000-0005-0000-0000-000015120000}"/>
    <cellStyle name="Normal 3 2 2 3" xfId="3762" xr:uid="{00000000-0005-0000-0000-000016120000}"/>
    <cellStyle name="Normal 3 2 2 3 2" xfId="3763" xr:uid="{00000000-0005-0000-0000-000017120000}"/>
    <cellStyle name="Normal 3 2 2 3 2 2" xfId="7169" xr:uid="{00000000-0005-0000-0000-000018120000}"/>
    <cellStyle name="Normal 3 2 2 3 3" xfId="7170" xr:uid="{00000000-0005-0000-0000-000019120000}"/>
    <cellStyle name="Normal 3 2 2 4" xfId="3764" xr:uid="{00000000-0005-0000-0000-00001A120000}"/>
    <cellStyle name="Normal 3 2 2 5" xfId="3765" xr:uid="{00000000-0005-0000-0000-00001B120000}"/>
    <cellStyle name="Normal 3 2 2 5 2" xfId="7171" xr:uid="{00000000-0005-0000-0000-00001C120000}"/>
    <cellStyle name="Normal 3 2 2 6" xfId="3766" xr:uid="{00000000-0005-0000-0000-00001D120000}"/>
    <cellStyle name="Normal 3 2 2 7" xfId="7172" xr:uid="{00000000-0005-0000-0000-00001E120000}"/>
    <cellStyle name="Normal 3 2 3" xfId="806" xr:uid="{00000000-0005-0000-0000-00001F120000}"/>
    <cellStyle name="Normal 3 2 3 2" xfId="3767" xr:uid="{00000000-0005-0000-0000-000020120000}"/>
    <cellStyle name="Normal 3 2 3 2 2" xfId="3768" xr:uid="{00000000-0005-0000-0000-000021120000}"/>
    <cellStyle name="Normal 3 2 3 2 2 2" xfId="7173" xr:uid="{00000000-0005-0000-0000-000022120000}"/>
    <cellStyle name="Normal 3 2 3 2 3" xfId="7174" xr:uid="{00000000-0005-0000-0000-000023120000}"/>
    <cellStyle name="Normal 3 2 3 3" xfId="3769" xr:uid="{00000000-0005-0000-0000-000024120000}"/>
    <cellStyle name="Normal 3 2 3 3 2" xfId="7175" xr:uid="{00000000-0005-0000-0000-000025120000}"/>
    <cellStyle name="Normal 3 2 3 4" xfId="7176" xr:uid="{00000000-0005-0000-0000-000026120000}"/>
    <cellStyle name="Normal 3 2 4" xfId="966" xr:uid="{00000000-0005-0000-0000-000027120000}"/>
    <cellStyle name="Normal 3 2 4 2" xfId="3770" xr:uid="{00000000-0005-0000-0000-000028120000}"/>
    <cellStyle name="Normal 3 2 4 2 2" xfId="7177" xr:uid="{00000000-0005-0000-0000-000029120000}"/>
    <cellStyle name="Normal 3 2 5" xfId="3771" xr:uid="{00000000-0005-0000-0000-00002A120000}"/>
    <cellStyle name="Normal 3 2 5 2" xfId="3772" xr:uid="{00000000-0005-0000-0000-00002B120000}"/>
    <cellStyle name="Normal 3 2 5 2 2" xfId="7178" xr:uid="{00000000-0005-0000-0000-00002C120000}"/>
    <cellStyle name="Normal 3 2 5 3" xfId="7179" xr:uid="{00000000-0005-0000-0000-00002D120000}"/>
    <cellStyle name="Normal 3 2 6" xfId="3773" xr:uid="{00000000-0005-0000-0000-00002E120000}"/>
    <cellStyle name="Normal 3 2 6 2" xfId="7180" xr:uid="{00000000-0005-0000-0000-00002F120000}"/>
    <cellStyle name="Normal 3 2 7" xfId="3774" xr:uid="{00000000-0005-0000-0000-000030120000}"/>
    <cellStyle name="Normal 3 2_Hygiene Generic July12" xfId="807" xr:uid="{00000000-0005-0000-0000-000031120000}"/>
    <cellStyle name="Normal 3 3" xfId="132" xr:uid="{00000000-0005-0000-0000-000032120000}"/>
    <cellStyle name="Normal 3 3 2" xfId="303" xr:uid="{00000000-0005-0000-0000-000033120000}"/>
    <cellStyle name="Normal 3 3 2 2" xfId="3775" xr:uid="{00000000-0005-0000-0000-000034120000}"/>
    <cellStyle name="Normal 3 3 2 2 2" xfId="3776" xr:uid="{00000000-0005-0000-0000-000035120000}"/>
    <cellStyle name="Normal 3 3 2 2 2 2" xfId="7181" xr:uid="{00000000-0005-0000-0000-000036120000}"/>
    <cellStyle name="Normal 3 3 2 2 3" xfId="7182" xr:uid="{00000000-0005-0000-0000-000037120000}"/>
    <cellStyle name="Normal 3 3 2 3" xfId="3777" xr:uid="{00000000-0005-0000-0000-000038120000}"/>
    <cellStyle name="Normal 3 3 2 3 2" xfId="3778" xr:uid="{00000000-0005-0000-0000-000039120000}"/>
    <cellStyle name="Normal 3 3 2 3 2 2" xfId="7183" xr:uid="{00000000-0005-0000-0000-00003A120000}"/>
    <cellStyle name="Normal 3 3 2 3 3" xfId="7184" xr:uid="{00000000-0005-0000-0000-00003B120000}"/>
    <cellStyle name="Normal 3 3 2 4" xfId="3779" xr:uid="{00000000-0005-0000-0000-00003C120000}"/>
    <cellStyle name="Normal 3 3 2 5" xfId="3780" xr:uid="{00000000-0005-0000-0000-00003D120000}"/>
    <cellStyle name="Normal 3 3 2 5 2" xfId="7185" xr:uid="{00000000-0005-0000-0000-00003E120000}"/>
    <cellStyle name="Normal 3 3 3" xfId="808" xr:uid="{00000000-0005-0000-0000-00003F120000}"/>
    <cellStyle name="Normal 3 3 3 2" xfId="3781" xr:uid="{00000000-0005-0000-0000-000040120000}"/>
    <cellStyle name="Normal 3 3 3 2 2" xfId="3782" xr:uid="{00000000-0005-0000-0000-000041120000}"/>
    <cellStyle name="Normal 3 3 3 2 2 2" xfId="7186" xr:uid="{00000000-0005-0000-0000-000042120000}"/>
    <cellStyle name="Normal 3 3 3 2 3" xfId="7187" xr:uid="{00000000-0005-0000-0000-000043120000}"/>
    <cellStyle name="Normal 3 3 3 3" xfId="3783" xr:uid="{00000000-0005-0000-0000-000044120000}"/>
    <cellStyle name="Normal 3 3 3 3 2" xfId="7188" xr:uid="{00000000-0005-0000-0000-000045120000}"/>
    <cellStyle name="Normal 3 3 3 4" xfId="7189" xr:uid="{00000000-0005-0000-0000-000046120000}"/>
    <cellStyle name="Normal 3 3 4" xfId="3784" xr:uid="{00000000-0005-0000-0000-000047120000}"/>
    <cellStyle name="Normal 3 3 4 2" xfId="3785" xr:uid="{00000000-0005-0000-0000-000048120000}"/>
    <cellStyle name="Normal 3 3 4 2 2" xfId="7190" xr:uid="{00000000-0005-0000-0000-000049120000}"/>
    <cellStyle name="Normal 3 3 4 3" xfId="7191" xr:uid="{00000000-0005-0000-0000-00004A120000}"/>
    <cellStyle name="Normal 3 3 5" xfId="3786" xr:uid="{00000000-0005-0000-0000-00004B120000}"/>
    <cellStyle name="Normal 3 3 5 2" xfId="7192" xr:uid="{00000000-0005-0000-0000-00004C120000}"/>
    <cellStyle name="Normal 3 3 6" xfId="3787" xr:uid="{00000000-0005-0000-0000-00004D120000}"/>
    <cellStyle name="Normal 3 3_Hygiene Generic July12" xfId="809" xr:uid="{00000000-0005-0000-0000-00004E120000}"/>
    <cellStyle name="Normal 3 4" xfId="810" xr:uid="{00000000-0005-0000-0000-00004F120000}"/>
    <cellStyle name="Normal 3 4 2" xfId="811" xr:uid="{00000000-0005-0000-0000-000050120000}"/>
    <cellStyle name="Normal 3 4 2 2" xfId="3788" xr:uid="{00000000-0005-0000-0000-000051120000}"/>
    <cellStyle name="Normal 3 4 2 2 2" xfId="7193" xr:uid="{00000000-0005-0000-0000-000052120000}"/>
    <cellStyle name="Normal 3 4 3" xfId="3789" xr:uid="{00000000-0005-0000-0000-000053120000}"/>
    <cellStyle name="Normal 3 4 4" xfId="3790" xr:uid="{00000000-0005-0000-0000-000054120000}"/>
    <cellStyle name="Normal 3 4 4 2" xfId="7194" xr:uid="{00000000-0005-0000-0000-000055120000}"/>
    <cellStyle name="Normal 3 5" xfId="812" xr:uid="{00000000-0005-0000-0000-000056120000}"/>
    <cellStyle name="Normal 3 5 2" xfId="3791" xr:uid="{00000000-0005-0000-0000-000057120000}"/>
    <cellStyle name="Normal 3 5 3" xfId="3792" xr:uid="{00000000-0005-0000-0000-000058120000}"/>
    <cellStyle name="Normal 3 6" xfId="813" xr:uid="{00000000-0005-0000-0000-000059120000}"/>
    <cellStyle name="Normal 3 6 2" xfId="3793" xr:uid="{00000000-0005-0000-0000-00005A120000}"/>
    <cellStyle name="Normal 3 6 2 2" xfId="3794" xr:uid="{00000000-0005-0000-0000-00005B120000}"/>
    <cellStyle name="Normal 3 6 2 2 2" xfId="7195" xr:uid="{00000000-0005-0000-0000-00005C120000}"/>
    <cellStyle name="Normal 3 6 2 3" xfId="7196" xr:uid="{00000000-0005-0000-0000-00005D120000}"/>
    <cellStyle name="Normal 3 7" xfId="3795" xr:uid="{00000000-0005-0000-0000-00005E120000}"/>
    <cellStyle name="Normal 3 7 2" xfId="3796" xr:uid="{00000000-0005-0000-0000-00005F120000}"/>
    <cellStyle name="Normal 3 7 2 2" xfId="3797" xr:uid="{00000000-0005-0000-0000-000060120000}"/>
    <cellStyle name="Normal 3 7 2 2 2" xfId="7197" xr:uid="{00000000-0005-0000-0000-000061120000}"/>
    <cellStyle name="Normal 3 7 2 3" xfId="7198" xr:uid="{00000000-0005-0000-0000-000062120000}"/>
    <cellStyle name="Normal 3 7 3" xfId="3798" xr:uid="{00000000-0005-0000-0000-000063120000}"/>
    <cellStyle name="Normal 3 7 3 2" xfId="3799" xr:uid="{00000000-0005-0000-0000-000064120000}"/>
    <cellStyle name="Normal 3 7 3 2 2" xfId="7199" xr:uid="{00000000-0005-0000-0000-000065120000}"/>
    <cellStyle name="Normal 3 7 3 3" xfId="7200" xr:uid="{00000000-0005-0000-0000-000066120000}"/>
    <cellStyle name="Normal 3 7 4" xfId="3800" xr:uid="{00000000-0005-0000-0000-000067120000}"/>
    <cellStyle name="Normal 3 7 5" xfId="3801" xr:uid="{00000000-0005-0000-0000-000068120000}"/>
    <cellStyle name="Normal 3 7 5 2" xfId="7201" xr:uid="{00000000-0005-0000-0000-000069120000}"/>
    <cellStyle name="Normal 3 7 6" xfId="7202" xr:uid="{00000000-0005-0000-0000-00006A120000}"/>
    <cellStyle name="Normal 3 8" xfId="3802" xr:uid="{00000000-0005-0000-0000-00006B120000}"/>
    <cellStyle name="Normal 3 8 2" xfId="3803" xr:uid="{00000000-0005-0000-0000-00006C120000}"/>
    <cellStyle name="Normal 3 8 2 2" xfId="3804" xr:uid="{00000000-0005-0000-0000-00006D120000}"/>
    <cellStyle name="Normal 3 8 2 2 2" xfId="7203" xr:uid="{00000000-0005-0000-0000-00006E120000}"/>
    <cellStyle name="Normal 3 8 2 3" xfId="7204" xr:uid="{00000000-0005-0000-0000-00006F120000}"/>
    <cellStyle name="Normal 3 8 3" xfId="3805" xr:uid="{00000000-0005-0000-0000-000070120000}"/>
    <cellStyle name="Normal 3 8 3 2" xfId="3806" xr:uid="{00000000-0005-0000-0000-000071120000}"/>
    <cellStyle name="Normal 3 8 3 2 2" xfId="7205" xr:uid="{00000000-0005-0000-0000-000072120000}"/>
    <cellStyle name="Normal 3 8 3 3" xfId="7206" xr:uid="{00000000-0005-0000-0000-000073120000}"/>
    <cellStyle name="Normal 3 8 4" xfId="3807" xr:uid="{00000000-0005-0000-0000-000074120000}"/>
    <cellStyle name="Normal 3 8 5" xfId="3808" xr:uid="{00000000-0005-0000-0000-000075120000}"/>
    <cellStyle name="Normal 3 8 5 2" xfId="7207" xr:uid="{00000000-0005-0000-0000-000076120000}"/>
    <cellStyle name="Normal 3 8 6" xfId="7208" xr:uid="{00000000-0005-0000-0000-000077120000}"/>
    <cellStyle name="Normal 3 9" xfId="3809" xr:uid="{00000000-0005-0000-0000-000078120000}"/>
    <cellStyle name="Normal 3_2012 RE workings" xfId="3810" xr:uid="{00000000-0005-0000-0000-000079120000}"/>
    <cellStyle name="Normal 30" xfId="133" xr:uid="{00000000-0005-0000-0000-00007A120000}"/>
    <cellStyle name="Normal 30 2" xfId="351" xr:uid="{00000000-0005-0000-0000-00007B120000}"/>
    <cellStyle name="Normal 30 2 2" xfId="7209" xr:uid="{00000000-0005-0000-0000-00007C120000}"/>
    <cellStyle name="Normal 30 3" xfId="7210" xr:uid="{00000000-0005-0000-0000-00007D120000}"/>
    <cellStyle name="Normal 31" xfId="134" xr:uid="{00000000-0005-0000-0000-00007E120000}"/>
    <cellStyle name="Normal 31 2" xfId="352" xr:uid="{00000000-0005-0000-0000-00007F120000}"/>
    <cellStyle name="Normal 31 2 2" xfId="7211" xr:uid="{00000000-0005-0000-0000-000080120000}"/>
    <cellStyle name="Normal 31 3" xfId="3811" xr:uid="{00000000-0005-0000-0000-000081120000}"/>
    <cellStyle name="Normal 31 4" xfId="3812" xr:uid="{00000000-0005-0000-0000-000082120000}"/>
    <cellStyle name="Normal 31 5" xfId="3813" xr:uid="{00000000-0005-0000-0000-000083120000}"/>
    <cellStyle name="Normal 31 5 2" xfId="7212" xr:uid="{00000000-0005-0000-0000-000084120000}"/>
    <cellStyle name="Normal 31 6" xfId="7213" xr:uid="{00000000-0005-0000-0000-000085120000}"/>
    <cellStyle name="Normal 32" xfId="135" xr:uid="{00000000-0005-0000-0000-000086120000}"/>
    <cellStyle name="Normal 32 2" xfId="353" xr:uid="{00000000-0005-0000-0000-000087120000}"/>
    <cellStyle name="Normal 32 2 2" xfId="7214" xr:uid="{00000000-0005-0000-0000-000088120000}"/>
    <cellStyle name="Normal 32 3" xfId="7215" xr:uid="{00000000-0005-0000-0000-000089120000}"/>
    <cellStyle name="Normal 33" xfId="136" xr:uid="{00000000-0005-0000-0000-00008A120000}"/>
    <cellStyle name="Normal 33 2" xfId="354" xr:uid="{00000000-0005-0000-0000-00008B120000}"/>
    <cellStyle name="Normal 33 2 2" xfId="7216" xr:uid="{00000000-0005-0000-0000-00008C120000}"/>
    <cellStyle name="Normal 33 3" xfId="7217" xr:uid="{00000000-0005-0000-0000-00008D120000}"/>
    <cellStyle name="Normal 34" xfId="137" xr:uid="{00000000-0005-0000-0000-00008E120000}"/>
    <cellStyle name="Normal 34 2" xfId="355" xr:uid="{00000000-0005-0000-0000-00008F120000}"/>
    <cellStyle name="Normal 34 2 2" xfId="7218" xr:uid="{00000000-0005-0000-0000-000090120000}"/>
    <cellStyle name="Normal 34 3" xfId="7219" xr:uid="{00000000-0005-0000-0000-000091120000}"/>
    <cellStyle name="Normal 35" xfId="138" xr:uid="{00000000-0005-0000-0000-000092120000}"/>
    <cellStyle name="Normal 35 2" xfId="356" xr:uid="{00000000-0005-0000-0000-000093120000}"/>
    <cellStyle name="Normal 35 2 2" xfId="7220" xr:uid="{00000000-0005-0000-0000-000094120000}"/>
    <cellStyle name="Normal 35 3" xfId="7221" xr:uid="{00000000-0005-0000-0000-000095120000}"/>
    <cellStyle name="Normal 36" xfId="139" xr:uid="{00000000-0005-0000-0000-000096120000}"/>
    <cellStyle name="Normal 36 2" xfId="357" xr:uid="{00000000-0005-0000-0000-000097120000}"/>
    <cellStyle name="Normal 36 2 2" xfId="7222" xr:uid="{00000000-0005-0000-0000-000098120000}"/>
    <cellStyle name="Normal 36 3" xfId="7223" xr:uid="{00000000-0005-0000-0000-000099120000}"/>
    <cellStyle name="Normal 37" xfId="140" xr:uid="{00000000-0005-0000-0000-00009A120000}"/>
    <cellStyle name="Normal 37 2" xfId="358" xr:uid="{00000000-0005-0000-0000-00009B120000}"/>
    <cellStyle name="Normal 37 2 2" xfId="7224" xr:uid="{00000000-0005-0000-0000-00009C120000}"/>
    <cellStyle name="Normal 37 3" xfId="7225" xr:uid="{00000000-0005-0000-0000-00009D120000}"/>
    <cellStyle name="Normal 38" xfId="141" xr:uid="{00000000-0005-0000-0000-00009E120000}"/>
    <cellStyle name="Normal 38 2" xfId="359" xr:uid="{00000000-0005-0000-0000-00009F120000}"/>
    <cellStyle name="Normal 38 2 2" xfId="7226" xr:uid="{00000000-0005-0000-0000-0000A0120000}"/>
    <cellStyle name="Normal 38 3" xfId="7227" xr:uid="{00000000-0005-0000-0000-0000A1120000}"/>
    <cellStyle name="Normal 39" xfId="142" xr:uid="{00000000-0005-0000-0000-0000A2120000}"/>
    <cellStyle name="Normal 39 2" xfId="360" xr:uid="{00000000-0005-0000-0000-0000A3120000}"/>
    <cellStyle name="Normal 39 2 2" xfId="7228" xr:uid="{00000000-0005-0000-0000-0000A4120000}"/>
    <cellStyle name="Normal 39 3" xfId="7229" xr:uid="{00000000-0005-0000-0000-0000A5120000}"/>
    <cellStyle name="Normal 4" xfId="81" xr:uid="{00000000-0005-0000-0000-0000A6120000}"/>
    <cellStyle name="Normal 4 10" xfId="3814" xr:uid="{00000000-0005-0000-0000-0000A7120000}"/>
    <cellStyle name="Normal 4 10 2" xfId="3815" xr:uid="{00000000-0005-0000-0000-0000A8120000}"/>
    <cellStyle name="Normal 4 10 2 2" xfId="3816" xr:uid="{00000000-0005-0000-0000-0000A9120000}"/>
    <cellStyle name="Normal 4 10 2 2 2" xfId="7230" xr:uid="{00000000-0005-0000-0000-0000AA120000}"/>
    <cellStyle name="Normal 4 10 2 3" xfId="7231" xr:uid="{00000000-0005-0000-0000-0000AB120000}"/>
    <cellStyle name="Normal 4 10 3" xfId="3817" xr:uid="{00000000-0005-0000-0000-0000AC120000}"/>
    <cellStyle name="Normal 4 10 3 2" xfId="3818" xr:uid="{00000000-0005-0000-0000-0000AD120000}"/>
    <cellStyle name="Normal 4 10 3 2 2" xfId="7232" xr:uid="{00000000-0005-0000-0000-0000AE120000}"/>
    <cellStyle name="Normal 4 10 3 3" xfId="7233" xr:uid="{00000000-0005-0000-0000-0000AF120000}"/>
    <cellStyle name="Normal 4 10 4" xfId="3819" xr:uid="{00000000-0005-0000-0000-0000B0120000}"/>
    <cellStyle name="Normal 4 10 5" xfId="3820" xr:uid="{00000000-0005-0000-0000-0000B1120000}"/>
    <cellStyle name="Normal 4 10 5 2" xfId="7234" xr:uid="{00000000-0005-0000-0000-0000B2120000}"/>
    <cellStyle name="Normal 4 10 6" xfId="7235" xr:uid="{00000000-0005-0000-0000-0000B3120000}"/>
    <cellStyle name="Normal 4 11" xfId="3821" xr:uid="{00000000-0005-0000-0000-0000B4120000}"/>
    <cellStyle name="Normal 4 12" xfId="3822" xr:uid="{00000000-0005-0000-0000-0000B5120000}"/>
    <cellStyle name="Normal 4 13" xfId="3823" xr:uid="{00000000-0005-0000-0000-0000B6120000}"/>
    <cellStyle name="Normal 4 13 2" xfId="7236" xr:uid="{00000000-0005-0000-0000-0000B7120000}"/>
    <cellStyle name="Normal 4 14" xfId="3824" xr:uid="{00000000-0005-0000-0000-0000B8120000}"/>
    <cellStyle name="Normal 4 14 2" xfId="7237" xr:uid="{00000000-0005-0000-0000-0000B9120000}"/>
    <cellStyle name="Normal 4 2" xfId="143" xr:uid="{00000000-0005-0000-0000-0000BA120000}"/>
    <cellStyle name="Normal 4 2 2" xfId="814" xr:uid="{00000000-0005-0000-0000-0000BB120000}"/>
    <cellStyle name="Normal 4 2 2 2" xfId="3825" xr:uid="{00000000-0005-0000-0000-0000BC120000}"/>
    <cellStyle name="Normal 4 2 2 2 2" xfId="3826" xr:uid="{00000000-0005-0000-0000-0000BD120000}"/>
    <cellStyle name="Normal 4 2 2 2 2 2" xfId="7238" xr:uid="{00000000-0005-0000-0000-0000BE120000}"/>
    <cellStyle name="Normal 4 2 2 2 3" xfId="7239" xr:uid="{00000000-0005-0000-0000-0000BF120000}"/>
    <cellStyle name="Normal 4 2 2 3" xfId="3827" xr:uid="{00000000-0005-0000-0000-0000C0120000}"/>
    <cellStyle name="Normal 4 2 2 4" xfId="3828" xr:uid="{00000000-0005-0000-0000-0000C1120000}"/>
    <cellStyle name="Normal 4 2 2 4 2" xfId="7240" xr:uid="{00000000-0005-0000-0000-0000C2120000}"/>
    <cellStyle name="Normal 4 2 2 5" xfId="3829" xr:uid="{00000000-0005-0000-0000-0000C3120000}"/>
    <cellStyle name="Normal 4 2 2 5 2" xfId="7241" xr:uid="{00000000-0005-0000-0000-0000C4120000}"/>
    <cellStyle name="Normal 4 2 3" xfId="815" xr:uid="{00000000-0005-0000-0000-0000C5120000}"/>
    <cellStyle name="Normal 4 2 3 2" xfId="3830" xr:uid="{00000000-0005-0000-0000-0000C6120000}"/>
    <cellStyle name="Normal 4 2 3 2 2" xfId="3831" xr:uid="{00000000-0005-0000-0000-0000C7120000}"/>
    <cellStyle name="Normal 4 2 3 2 2 2" xfId="7242" xr:uid="{00000000-0005-0000-0000-0000C8120000}"/>
    <cellStyle name="Normal 4 2 3 2 3" xfId="7243" xr:uid="{00000000-0005-0000-0000-0000C9120000}"/>
    <cellStyle name="Normal 4 2 3 3" xfId="3832" xr:uid="{00000000-0005-0000-0000-0000CA120000}"/>
    <cellStyle name="Normal 4 2 3 3 2" xfId="7244" xr:uid="{00000000-0005-0000-0000-0000CB120000}"/>
    <cellStyle name="Normal 4 2 3 4" xfId="3833" xr:uid="{00000000-0005-0000-0000-0000CC120000}"/>
    <cellStyle name="Normal 4 2 3 4 2" xfId="7245" xr:uid="{00000000-0005-0000-0000-0000CD120000}"/>
    <cellStyle name="Normal 4 2 4" xfId="3834" xr:uid="{00000000-0005-0000-0000-0000CE120000}"/>
    <cellStyle name="Normal 4 2 4 2" xfId="3835" xr:uid="{00000000-0005-0000-0000-0000CF120000}"/>
    <cellStyle name="Normal 4 2 4 2 2" xfId="7246" xr:uid="{00000000-0005-0000-0000-0000D0120000}"/>
    <cellStyle name="Normal 4 2 4 3" xfId="3836" xr:uid="{00000000-0005-0000-0000-0000D1120000}"/>
    <cellStyle name="Normal 4 2 4 3 2" xfId="7247" xr:uid="{00000000-0005-0000-0000-0000D2120000}"/>
    <cellStyle name="Normal 4 2 4 4" xfId="7248" xr:uid="{00000000-0005-0000-0000-0000D3120000}"/>
    <cellStyle name="Normal 4 2 5" xfId="3837" xr:uid="{00000000-0005-0000-0000-0000D4120000}"/>
    <cellStyle name="Normal 4 2 5 2" xfId="3838" xr:uid="{00000000-0005-0000-0000-0000D5120000}"/>
    <cellStyle name="Normal 4 2 5 2 2" xfId="3839" xr:uid="{00000000-0005-0000-0000-0000D6120000}"/>
    <cellStyle name="Normal 4 2 5 2 2 2" xfId="7249" xr:uid="{00000000-0005-0000-0000-0000D7120000}"/>
    <cellStyle name="Normal 4 2 5 2 3" xfId="7250" xr:uid="{00000000-0005-0000-0000-0000D8120000}"/>
    <cellStyle name="Normal 4 2 5 3" xfId="3840" xr:uid="{00000000-0005-0000-0000-0000D9120000}"/>
    <cellStyle name="Normal 4 2 5 3 2" xfId="7251" xr:uid="{00000000-0005-0000-0000-0000DA120000}"/>
    <cellStyle name="Normal 4 2 5 4" xfId="7252" xr:uid="{00000000-0005-0000-0000-0000DB120000}"/>
    <cellStyle name="Normal 4 2 6" xfId="3841" xr:uid="{00000000-0005-0000-0000-0000DC120000}"/>
    <cellStyle name="Normal 4 2 6 2" xfId="3842" xr:uid="{00000000-0005-0000-0000-0000DD120000}"/>
    <cellStyle name="Normal 4 2 6 2 2" xfId="7253" xr:uid="{00000000-0005-0000-0000-0000DE120000}"/>
    <cellStyle name="Normal 4 2 6 3" xfId="7254" xr:uid="{00000000-0005-0000-0000-0000DF120000}"/>
    <cellStyle name="Normal 4 2 7" xfId="3843" xr:uid="{00000000-0005-0000-0000-0000E0120000}"/>
    <cellStyle name="Normal 4 2 7 2" xfId="7255" xr:uid="{00000000-0005-0000-0000-0000E1120000}"/>
    <cellStyle name="Normal 4 2_~1326361" xfId="3844" xr:uid="{00000000-0005-0000-0000-0000E2120000}"/>
    <cellStyle name="Normal 4 3" xfId="304" xr:uid="{00000000-0005-0000-0000-0000E3120000}"/>
    <cellStyle name="Normal 4 3 2" xfId="361" xr:uid="{00000000-0005-0000-0000-0000E4120000}"/>
    <cellStyle name="Normal 4 3 2 2" xfId="3845" xr:uid="{00000000-0005-0000-0000-0000E5120000}"/>
    <cellStyle name="Normal 4 3 2 2 2" xfId="3846" xr:uid="{00000000-0005-0000-0000-0000E6120000}"/>
    <cellStyle name="Normal 4 3 2 2 2 2" xfId="7256" xr:uid="{00000000-0005-0000-0000-0000E7120000}"/>
    <cellStyle name="Normal 4 3 2 2 3" xfId="7257" xr:uid="{00000000-0005-0000-0000-0000E8120000}"/>
    <cellStyle name="Normal 4 3 2 3" xfId="3847" xr:uid="{00000000-0005-0000-0000-0000E9120000}"/>
    <cellStyle name="Normal 4 3 2 4" xfId="3848" xr:uid="{00000000-0005-0000-0000-0000EA120000}"/>
    <cellStyle name="Normal 4 3 2 4 2" xfId="7258" xr:uid="{00000000-0005-0000-0000-0000EB120000}"/>
    <cellStyle name="Normal 4 3 2 5" xfId="7259" xr:uid="{00000000-0005-0000-0000-0000EC120000}"/>
    <cellStyle name="Normal 4 3 3" xfId="3849" xr:uid="{00000000-0005-0000-0000-0000ED120000}"/>
    <cellStyle name="Normal 4 3 3 2" xfId="3850" xr:uid="{00000000-0005-0000-0000-0000EE120000}"/>
    <cellStyle name="Normal 4 3 3 2 2" xfId="3851" xr:uid="{00000000-0005-0000-0000-0000EF120000}"/>
    <cellStyle name="Normal 4 3 3 2 2 2" xfId="7260" xr:uid="{00000000-0005-0000-0000-0000F0120000}"/>
    <cellStyle name="Normal 4 3 3 2 3" xfId="7261" xr:uid="{00000000-0005-0000-0000-0000F1120000}"/>
    <cellStyle name="Normal 4 3 3 3" xfId="3852" xr:uid="{00000000-0005-0000-0000-0000F2120000}"/>
    <cellStyle name="Normal 4 3 3 3 2" xfId="7262" xr:uid="{00000000-0005-0000-0000-0000F3120000}"/>
    <cellStyle name="Normal 4 3 3 4" xfId="7263" xr:uid="{00000000-0005-0000-0000-0000F4120000}"/>
    <cellStyle name="Normal 4 3 4" xfId="3853" xr:uid="{00000000-0005-0000-0000-0000F5120000}"/>
    <cellStyle name="Normal 4 3 4 2" xfId="3854" xr:uid="{00000000-0005-0000-0000-0000F6120000}"/>
    <cellStyle name="Normal 4 3 4 2 2" xfId="7264" xr:uid="{00000000-0005-0000-0000-0000F7120000}"/>
    <cellStyle name="Normal 4 3 4 3" xfId="7265" xr:uid="{00000000-0005-0000-0000-0000F8120000}"/>
    <cellStyle name="Normal 4 3 5" xfId="3855" xr:uid="{00000000-0005-0000-0000-0000F9120000}"/>
    <cellStyle name="Normal 4 3 5 2" xfId="3856" xr:uid="{00000000-0005-0000-0000-0000FA120000}"/>
    <cellStyle name="Normal 4 3 5 2 2" xfId="7266" xr:uid="{00000000-0005-0000-0000-0000FB120000}"/>
    <cellStyle name="Normal 4 3 5 3" xfId="7267" xr:uid="{00000000-0005-0000-0000-0000FC120000}"/>
    <cellStyle name="Normal 4 3 6" xfId="3857" xr:uid="{00000000-0005-0000-0000-0000FD120000}"/>
    <cellStyle name="Normal 4 3 6 2" xfId="7268" xr:uid="{00000000-0005-0000-0000-0000FE120000}"/>
    <cellStyle name="Normal 4 3 7" xfId="3858" xr:uid="{00000000-0005-0000-0000-0000FF120000}"/>
    <cellStyle name="Normal 4 3 7 2" xfId="7269" xr:uid="{00000000-0005-0000-0000-000000130000}"/>
    <cellStyle name="Normal 4 3 8" xfId="7270" xr:uid="{00000000-0005-0000-0000-000001130000}"/>
    <cellStyle name="Normal 4 3_Hygiene Generic July12" xfId="816" xr:uid="{00000000-0005-0000-0000-000002130000}"/>
    <cellStyle name="Normal 4 4" xfId="144" xr:uid="{00000000-0005-0000-0000-000003130000}"/>
    <cellStyle name="Normal 4 4 2" xfId="967" xr:uid="{00000000-0005-0000-0000-000004130000}"/>
    <cellStyle name="Normal 4 4 2 2" xfId="3859" xr:uid="{00000000-0005-0000-0000-000005130000}"/>
    <cellStyle name="Normal 4 4 2 2 2" xfId="3860" xr:uid="{00000000-0005-0000-0000-000006130000}"/>
    <cellStyle name="Normal 4 4 2 2 2 2" xfId="7271" xr:uid="{00000000-0005-0000-0000-000007130000}"/>
    <cellStyle name="Normal 4 4 2 2 3" xfId="7272" xr:uid="{00000000-0005-0000-0000-000008130000}"/>
    <cellStyle name="Normal 4 4 2 3" xfId="3861" xr:uid="{00000000-0005-0000-0000-000009130000}"/>
    <cellStyle name="Normal 4 4 2 3 2" xfId="3862" xr:uid="{00000000-0005-0000-0000-00000A130000}"/>
    <cellStyle name="Normal 4 4 2 3 2 2" xfId="7273" xr:uid="{00000000-0005-0000-0000-00000B130000}"/>
    <cellStyle name="Normal 4 4 2 3 3" xfId="7274" xr:uid="{00000000-0005-0000-0000-00000C130000}"/>
    <cellStyle name="Normal 4 4 3" xfId="3863" xr:uid="{00000000-0005-0000-0000-00000D130000}"/>
    <cellStyle name="Normal 4 4 4" xfId="3864" xr:uid="{00000000-0005-0000-0000-00000E130000}"/>
    <cellStyle name="Normal 4 4 4 2" xfId="3865" xr:uid="{00000000-0005-0000-0000-00000F130000}"/>
    <cellStyle name="Normal 4 4 4 2 2" xfId="7275" xr:uid="{00000000-0005-0000-0000-000010130000}"/>
    <cellStyle name="Normal 4 4 4 3" xfId="7276" xr:uid="{00000000-0005-0000-0000-000011130000}"/>
    <cellStyle name="Normal 4 4 5" xfId="3866" xr:uid="{00000000-0005-0000-0000-000012130000}"/>
    <cellStyle name="Normal 4 4 5 2" xfId="7277" xr:uid="{00000000-0005-0000-0000-000013130000}"/>
    <cellStyle name="Normal 4 4 6" xfId="3867" xr:uid="{00000000-0005-0000-0000-000014130000}"/>
    <cellStyle name="Normal 4 4 6 2" xfId="7278" xr:uid="{00000000-0005-0000-0000-000015130000}"/>
    <cellStyle name="Normal 4 5" xfId="817" xr:uid="{00000000-0005-0000-0000-000016130000}"/>
    <cellStyle name="Normal 4 5 2" xfId="3868" xr:uid="{00000000-0005-0000-0000-000017130000}"/>
    <cellStyle name="Normal 4 5 2 2" xfId="3869" xr:uid="{00000000-0005-0000-0000-000018130000}"/>
    <cellStyle name="Normal 4 5 2 2 2" xfId="3870" xr:uid="{00000000-0005-0000-0000-000019130000}"/>
    <cellStyle name="Normal 4 5 2 2 2 2" xfId="7279" xr:uid="{00000000-0005-0000-0000-00001A130000}"/>
    <cellStyle name="Normal 4 5 2 2 3" xfId="7280" xr:uid="{00000000-0005-0000-0000-00001B130000}"/>
    <cellStyle name="Normal 4 5 2 3" xfId="3871" xr:uid="{00000000-0005-0000-0000-00001C130000}"/>
    <cellStyle name="Normal 4 5 2 3 2" xfId="3872" xr:uid="{00000000-0005-0000-0000-00001D130000}"/>
    <cellStyle name="Normal 4 5 2 3 2 2" xfId="7281" xr:uid="{00000000-0005-0000-0000-00001E130000}"/>
    <cellStyle name="Normal 4 5 2 3 3" xfId="7282" xr:uid="{00000000-0005-0000-0000-00001F130000}"/>
    <cellStyle name="Normal 4 5 3" xfId="3873" xr:uid="{00000000-0005-0000-0000-000020130000}"/>
    <cellStyle name="Normal 4 5 3 2" xfId="3874" xr:uid="{00000000-0005-0000-0000-000021130000}"/>
    <cellStyle name="Normal 4 5 3 2 2" xfId="7283" xr:uid="{00000000-0005-0000-0000-000022130000}"/>
    <cellStyle name="Normal 4 5 3 3" xfId="7284" xr:uid="{00000000-0005-0000-0000-000023130000}"/>
    <cellStyle name="Normal 4 5 4" xfId="3875" xr:uid="{00000000-0005-0000-0000-000024130000}"/>
    <cellStyle name="Normal 4 5 4 2" xfId="3876" xr:uid="{00000000-0005-0000-0000-000025130000}"/>
    <cellStyle name="Normal 4 5 4 2 2" xfId="7285" xr:uid="{00000000-0005-0000-0000-000026130000}"/>
    <cellStyle name="Normal 4 5 4 3" xfId="7286" xr:uid="{00000000-0005-0000-0000-000027130000}"/>
    <cellStyle name="Normal 4 5 5" xfId="3877" xr:uid="{00000000-0005-0000-0000-000028130000}"/>
    <cellStyle name="Normal 4 5 5 2" xfId="7287" xr:uid="{00000000-0005-0000-0000-000029130000}"/>
    <cellStyle name="Normal 4 6" xfId="3878" xr:uid="{00000000-0005-0000-0000-00002A130000}"/>
    <cellStyle name="Normal 4 6 2" xfId="3879" xr:uid="{00000000-0005-0000-0000-00002B130000}"/>
    <cellStyle name="Normal 4 6 2 2" xfId="3880" xr:uid="{00000000-0005-0000-0000-00002C130000}"/>
    <cellStyle name="Normal 4 6 2 2 2" xfId="7288" xr:uid="{00000000-0005-0000-0000-00002D130000}"/>
    <cellStyle name="Normal 4 6 3" xfId="3881" xr:uid="{00000000-0005-0000-0000-00002E130000}"/>
    <cellStyle name="Normal 4 6 3 2" xfId="7289" xr:uid="{00000000-0005-0000-0000-00002F130000}"/>
    <cellStyle name="Normal 4 7" xfId="3882" xr:uid="{00000000-0005-0000-0000-000030130000}"/>
    <cellStyle name="Normal 4 7 2" xfId="3883" xr:uid="{00000000-0005-0000-0000-000031130000}"/>
    <cellStyle name="Normal 4 8" xfId="3884" xr:uid="{00000000-0005-0000-0000-000032130000}"/>
    <cellStyle name="Normal 4 8 2" xfId="3885" xr:uid="{00000000-0005-0000-0000-000033130000}"/>
    <cellStyle name="Normal 4 8 2 2" xfId="3886" xr:uid="{00000000-0005-0000-0000-000034130000}"/>
    <cellStyle name="Normal 4 8 2 2 2" xfId="7290" xr:uid="{00000000-0005-0000-0000-000035130000}"/>
    <cellStyle name="Normal 4 8 2 3" xfId="7291" xr:uid="{00000000-0005-0000-0000-000036130000}"/>
    <cellStyle name="Normal 4 9" xfId="3887" xr:uid="{00000000-0005-0000-0000-000037130000}"/>
    <cellStyle name="Normal 4 9 2" xfId="3888" xr:uid="{00000000-0005-0000-0000-000038130000}"/>
    <cellStyle name="Normal 4 9 2 2" xfId="3889" xr:uid="{00000000-0005-0000-0000-000039130000}"/>
    <cellStyle name="Normal 4 9 2 2 2" xfId="7292" xr:uid="{00000000-0005-0000-0000-00003A130000}"/>
    <cellStyle name="Normal 4 9 2 3" xfId="7293" xr:uid="{00000000-0005-0000-0000-00003B130000}"/>
    <cellStyle name="Normal 4 9 3" xfId="3890" xr:uid="{00000000-0005-0000-0000-00003C130000}"/>
    <cellStyle name="Normal 4 9 3 2" xfId="3891" xr:uid="{00000000-0005-0000-0000-00003D130000}"/>
    <cellStyle name="Normal 4 9 3 2 2" xfId="7294" xr:uid="{00000000-0005-0000-0000-00003E130000}"/>
    <cellStyle name="Normal 4 9 3 3" xfId="7295" xr:uid="{00000000-0005-0000-0000-00003F130000}"/>
    <cellStyle name="Normal 4 9 4" xfId="3892" xr:uid="{00000000-0005-0000-0000-000040130000}"/>
    <cellStyle name="Normal 4 9 5" xfId="3893" xr:uid="{00000000-0005-0000-0000-000041130000}"/>
    <cellStyle name="Normal 4 9 5 2" xfId="7296" xr:uid="{00000000-0005-0000-0000-000042130000}"/>
    <cellStyle name="Normal 4 9 6" xfId="7297" xr:uid="{00000000-0005-0000-0000-000043130000}"/>
    <cellStyle name="Normal 40" xfId="145" xr:uid="{00000000-0005-0000-0000-000044130000}"/>
    <cellStyle name="Normal 40 2" xfId="362" xr:uid="{00000000-0005-0000-0000-000045130000}"/>
    <cellStyle name="Normal 40 2 2" xfId="7298" xr:uid="{00000000-0005-0000-0000-000046130000}"/>
    <cellStyle name="Normal 40 3" xfId="7299" xr:uid="{00000000-0005-0000-0000-000047130000}"/>
    <cellStyle name="Normal 41" xfId="146" xr:uid="{00000000-0005-0000-0000-000048130000}"/>
    <cellStyle name="Normal 41 2" xfId="363" xr:uid="{00000000-0005-0000-0000-000049130000}"/>
    <cellStyle name="Normal 41 2 2" xfId="7300" xr:uid="{00000000-0005-0000-0000-00004A130000}"/>
    <cellStyle name="Normal 41 3" xfId="7301" xr:uid="{00000000-0005-0000-0000-00004B130000}"/>
    <cellStyle name="Normal 42" xfId="147" xr:uid="{00000000-0005-0000-0000-00004C130000}"/>
    <cellStyle name="Normal 42 2" xfId="364" xr:uid="{00000000-0005-0000-0000-00004D130000}"/>
    <cellStyle name="Normal 42 2 2" xfId="7302" xr:uid="{00000000-0005-0000-0000-00004E130000}"/>
    <cellStyle name="Normal 42 3" xfId="7303" xr:uid="{00000000-0005-0000-0000-00004F130000}"/>
    <cellStyle name="Normal 43" xfId="148" xr:uid="{00000000-0005-0000-0000-000050130000}"/>
    <cellStyle name="Normal 43 2" xfId="365" xr:uid="{00000000-0005-0000-0000-000051130000}"/>
    <cellStyle name="Normal 43 2 2" xfId="7304" xr:uid="{00000000-0005-0000-0000-000052130000}"/>
    <cellStyle name="Normal 43 3" xfId="7305" xr:uid="{00000000-0005-0000-0000-000053130000}"/>
    <cellStyle name="Normal 44" xfId="149" xr:uid="{00000000-0005-0000-0000-000054130000}"/>
    <cellStyle name="Normal 44 2" xfId="366" xr:uid="{00000000-0005-0000-0000-000055130000}"/>
    <cellStyle name="Normal 44 2 2" xfId="7306" xr:uid="{00000000-0005-0000-0000-000056130000}"/>
    <cellStyle name="Normal 44 3" xfId="7307" xr:uid="{00000000-0005-0000-0000-000057130000}"/>
    <cellStyle name="Normal 45" xfId="150" xr:uid="{00000000-0005-0000-0000-000058130000}"/>
    <cellStyle name="Normal 45 2" xfId="367" xr:uid="{00000000-0005-0000-0000-000059130000}"/>
    <cellStyle name="Normal 45 2 2" xfId="7308" xr:uid="{00000000-0005-0000-0000-00005A130000}"/>
    <cellStyle name="Normal 45 3" xfId="3894" xr:uid="{00000000-0005-0000-0000-00005B130000}"/>
    <cellStyle name="Normal 45 4" xfId="3895" xr:uid="{00000000-0005-0000-0000-00005C130000}"/>
    <cellStyle name="Normal 45 5" xfId="3896" xr:uid="{00000000-0005-0000-0000-00005D130000}"/>
    <cellStyle name="Normal 45 5 2" xfId="7309" xr:uid="{00000000-0005-0000-0000-00005E130000}"/>
    <cellStyle name="Normal 45 6" xfId="7310" xr:uid="{00000000-0005-0000-0000-00005F130000}"/>
    <cellStyle name="Normal 46" xfId="151" xr:uid="{00000000-0005-0000-0000-000060130000}"/>
    <cellStyle name="Normal 46 2" xfId="368" xr:uid="{00000000-0005-0000-0000-000061130000}"/>
    <cellStyle name="Normal 46 2 2" xfId="7311" xr:uid="{00000000-0005-0000-0000-000062130000}"/>
    <cellStyle name="Normal 46 3" xfId="7312" xr:uid="{00000000-0005-0000-0000-000063130000}"/>
    <cellStyle name="Normal 47" xfId="152" xr:uid="{00000000-0005-0000-0000-000064130000}"/>
    <cellStyle name="Normal 47 2" xfId="369" xr:uid="{00000000-0005-0000-0000-000065130000}"/>
    <cellStyle name="Normal 47 2 2" xfId="7313" xr:uid="{00000000-0005-0000-0000-000066130000}"/>
    <cellStyle name="Normal 47 3" xfId="7314" xr:uid="{00000000-0005-0000-0000-000067130000}"/>
    <cellStyle name="Normal 48" xfId="153" xr:uid="{00000000-0005-0000-0000-000068130000}"/>
    <cellStyle name="Normal 48 2" xfId="370" xr:uid="{00000000-0005-0000-0000-000069130000}"/>
    <cellStyle name="Normal 48 2 2" xfId="7315" xr:uid="{00000000-0005-0000-0000-00006A130000}"/>
    <cellStyle name="Normal 48 3" xfId="7316" xr:uid="{00000000-0005-0000-0000-00006B130000}"/>
    <cellStyle name="Normal 49" xfId="154" xr:uid="{00000000-0005-0000-0000-00006C130000}"/>
    <cellStyle name="Normal 49 2" xfId="371" xr:uid="{00000000-0005-0000-0000-00006D130000}"/>
    <cellStyle name="Normal 49 2 2" xfId="7317" xr:uid="{00000000-0005-0000-0000-00006E130000}"/>
    <cellStyle name="Normal 49 3" xfId="7318" xr:uid="{00000000-0005-0000-0000-00006F130000}"/>
    <cellStyle name="Normal 5" xfId="82" xr:uid="{00000000-0005-0000-0000-000070130000}"/>
    <cellStyle name="Normal 5 10" xfId="3897" xr:uid="{00000000-0005-0000-0000-000071130000}"/>
    <cellStyle name="Normal 5 10 2" xfId="3898" xr:uid="{00000000-0005-0000-0000-000072130000}"/>
    <cellStyle name="Normal 5 10 2 2" xfId="3899" xr:uid="{00000000-0005-0000-0000-000073130000}"/>
    <cellStyle name="Normal 5 10 2 2 2" xfId="7319" xr:uid="{00000000-0005-0000-0000-000074130000}"/>
    <cellStyle name="Normal 5 10 2 3" xfId="7320" xr:uid="{00000000-0005-0000-0000-000075130000}"/>
    <cellStyle name="Normal 5 10 3" xfId="3900" xr:uid="{00000000-0005-0000-0000-000076130000}"/>
    <cellStyle name="Normal 5 10 3 2" xfId="7321" xr:uid="{00000000-0005-0000-0000-000077130000}"/>
    <cellStyle name="Normal 5 10 4" xfId="7322" xr:uid="{00000000-0005-0000-0000-000078130000}"/>
    <cellStyle name="Normal 5 11" xfId="3901" xr:uid="{00000000-0005-0000-0000-000079130000}"/>
    <cellStyle name="Normal 5 11 2" xfId="3902" xr:uid="{00000000-0005-0000-0000-00007A130000}"/>
    <cellStyle name="Normal 5 11 2 2" xfId="7323" xr:uid="{00000000-0005-0000-0000-00007B130000}"/>
    <cellStyle name="Normal 5 11 3" xfId="7324" xr:uid="{00000000-0005-0000-0000-00007C130000}"/>
    <cellStyle name="Normal 5 12" xfId="3903" xr:uid="{00000000-0005-0000-0000-00007D130000}"/>
    <cellStyle name="Normal 5 12 2" xfId="7325" xr:uid="{00000000-0005-0000-0000-00007E130000}"/>
    <cellStyle name="Normal 5 13" xfId="3904" xr:uid="{00000000-0005-0000-0000-00007F130000}"/>
    <cellStyle name="Normal 5 2" xfId="155" xr:uid="{00000000-0005-0000-0000-000080130000}"/>
    <cellStyle name="Normal 5 2 2" xfId="818" xr:uid="{00000000-0005-0000-0000-000081130000}"/>
    <cellStyle name="Normal 5 2 2 2" xfId="3905" xr:uid="{00000000-0005-0000-0000-000082130000}"/>
    <cellStyle name="Normal 5 2 2 2 2" xfId="3906" xr:uid="{00000000-0005-0000-0000-000083130000}"/>
    <cellStyle name="Normal 5 2 2 2 2 2" xfId="7326" xr:uid="{00000000-0005-0000-0000-000084130000}"/>
    <cellStyle name="Normal 5 2 2 2 3" xfId="7327" xr:uid="{00000000-0005-0000-0000-000085130000}"/>
    <cellStyle name="Normal 5 2 2 3" xfId="3907" xr:uid="{00000000-0005-0000-0000-000086130000}"/>
    <cellStyle name="Normal 5 2 2 4" xfId="3908" xr:uid="{00000000-0005-0000-0000-000087130000}"/>
    <cellStyle name="Normal 5 2 2 4 2" xfId="7328" xr:uid="{00000000-0005-0000-0000-000088130000}"/>
    <cellStyle name="Normal 5 2 2 5" xfId="7329" xr:uid="{00000000-0005-0000-0000-000089130000}"/>
    <cellStyle name="Normal 5 2 3" xfId="968" xr:uid="{00000000-0005-0000-0000-00008A130000}"/>
    <cellStyle name="Normal 5 2 3 2" xfId="3909" xr:uid="{00000000-0005-0000-0000-00008B130000}"/>
    <cellStyle name="Normal 5 2 3 2 2" xfId="3910" xr:uid="{00000000-0005-0000-0000-00008C130000}"/>
    <cellStyle name="Normal 5 2 3 2 2 2" xfId="7330" xr:uid="{00000000-0005-0000-0000-00008D130000}"/>
    <cellStyle name="Normal 5 2 3 2 3" xfId="7331" xr:uid="{00000000-0005-0000-0000-00008E130000}"/>
    <cellStyle name="Normal 5 2 3 3" xfId="3911" xr:uid="{00000000-0005-0000-0000-00008F130000}"/>
    <cellStyle name="Normal 5 2 3 3 2" xfId="7332" xr:uid="{00000000-0005-0000-0000-000090130000}"/>
    <cellStyle name="Normal 5 2 4" xfId="3912" xr:uid="{00000000-0005-0000-0000-000091130000}"/>
    <cellStyle name="Normal 5 2 4 2" xfId="3913" xr:uid="{00000000-0005-0000-0000-000092130000}"/>
    <cellStyle name="Normal 5 2 4 2 2" xfId="7333" xr:uid="{00000000-0005-0000-0000-000093130000}"/>
    <cellStyle name="Normal 5 2 4 3" xfId="7334" xr:uid="{00000000-0005-0000-0000-000094130000}"/>
    <cellStyle name="Normal 5 2 5" xfId="3914" xr:uid="{00000000-0005-0000-0000-000095130000}"/>
    <cellStyle name="Normal 5 2 5 2" xfId="3915" xr:uid="{00000000-0005-0000-0000-000096130000}"/>
    <cellStyle name="Normal 5 2 5 2 2" xfId="7335" xr:uid="{00000000-0005-0000-0000-000097130000}"/>
    <cellStyle name="Normal 5 2 5 3" xfId="7336" xr:uid="{00000000-0005-0000-0000-000098130000}"/>
    <cellStyle name="Normal 5 2 6" xfId="3916" xr:uid="{00000000-0005-0000-0000-000099130000}"/>
    <cellStyle name="Normal 5 2 6 2" xfId="7337" xr:uid="{00000000-0005-0000-0000-00009A130000}"/>
    <cellStyle name="Normal 5 2 7" xfId="3917" xr:uid="{00000000-0005-0000-0000-00009B130000}"/>
    <cellStyle name="Normal 5 3" xfId="819" xr:uid="{00000000-0005-0000-0000-00009C130000}"/>
    <cellStyle name="Normal 5 3 2" xfId="3918" xr:uid="{00000000-0005-0000-0000-00009D130000}"/>
    <cellStyle name="Normal 5 3 2 2" xfId="3919" xr:uid="{00000000-0005-0000-0000-00009E130000}"/>
    <cellStyle name="Normal 5 3 2 2 2" xfId="3920" xr:uid="{00000000-0005-0000-0000-00009F130000}"/>
    <cellStyle name="Normal 5 3 2 2 2 2" xfId="7338" xr:uid="{00000000-0005-0000-0000-0000A0130000}"/>
    <cellStyle name="Normal 5 3 2 2 3" xfId="7339" xr:uid="{00000000-0005-0000-0000-0000A1130000}"/>
    <cellStyle name="Normal 5 3 2 3" xfId="3921" xr:uid="{00000000-0005-0000-0000-0000A2130000}"/>
    <cellStyle name="Normal 5 3 2 4" xfId="3922" xr:uid="{00000000-0005-0000-0000-0000A3130000}"/>
    <cellStyle name="Normal 5 3 2 4 2" xfId="7340" xr:uid="{00000000-0005-0000-0000-0000A4130000}"/>
    <cellStyle name="Normal 5 3 2 5" xfId="7341" xr:uid="{00000000-0005-0000-0000-0000A5130000}"/>
    <cellStyle name="Normal 5 3 3" xfId="3923" xr:uid="{00000000-0005-0000-0000-0000A6130000}"/>
    <cellStyle name="Normal 5 3 3 2" xfId="3924" xr:uid="{00000000-0005-0000-0000-0000A7130000}"/>
    <cellStyle name="Normal 5 3 3 2 2" xfId="3925" xr:uid="{00000000-0005-0000-0000-0000A8130000}"/>
    <cellStyle name="Normal 5 3 3 2 2 2" xfId="7342" xr:uid="{00000000-0005-0000-0000-0000A9130000}"/>
    <cellStyle name="Normal 5 3 3 2 3" xfId="7343" xr:uid="{00000000-0005-0000-0000-0000AA130000}"/>
    <cellStyle name="Normal 5 3 3 3" xfId="3926" xr:uid="{00000000-0005-0000-0000-0000AB130000}"/>
    <cellStyle name="Normal 5 3 3 3 2" xfId="7344" xr:uid="{00000000-0005-0000-0000-0000AC130000}"/>
    <cellStyle name="Normal 5 3 3 4" xfId="7345" xr:uid="{00000000-0005-0000-0000-0000AD130000}"/>
    <cellStyle name="Normal 5 3 4" xfId="3927" xr:uid="{00000000-0005-0000-0000-0000AE130000}"/>
    <cellStyle name="Normal 5 3 4 2" xfId="3928" xr:uid="{00000000-0005-0000-0000-0000AF130000}"/>
    <cellStyle name="Normal 5 3 4 2 2" xfId="7346" xr:uid="{00000000-0005-0000-0000-0000B0130000}"/>
    <cellStyle name="Normal 5 3 4 3" xfId="7347" xr:uid="{00000000-0005-0000-0000-0000B1130000}"/>
    <cellStyle name="Normal 5 3 5" xfId="3929" xr:uid="{00000000-0005-0000-0000-0000B2130000}"/>
    <cellStyle name="Normal 5 3 5 2" xfId="3930" xr:uid="{00000000-0005-0000-0000-0000B3130000}"/>
    <cellStyle name="Normal 5 3 5 2 2" xfId="7348" xr:uid="{00000000-0005-0000-0000-0000B4130000}"/>
    <cellStyle name="Normal 5 3 5 3" xfId="7349" xr:uid="{00000000-0005-0000-0000-0000B5130000}"/>
    <cellStyle name="Normal 5 3 6" xfId="3931" xr:uid="{00000000-0005-0000-0000-0000B6130000}"/>
    <cellStyle name="Normal 5 3 6 2" xfId="7350" xr:uid="{00000000-0005-0000-0000-0000B7130000}"/>
    <cellStyle name="Normal 5 3 7" xfId="7351" xr:uid="{00000000-0005-0000-0000-0000B8130000}"/>
    <cellStyle name="Normal 5 4" xfId="820" xr:uid="{00000000-0005-0000-0000-0000B9130000}"/>
    <cellStyle name="Normal 5 4 2" xfId="3932" xr:uid="{00000000-0005-0000-0000-0000BA130000}"/>
    <cellStyle name="Normal 5 4 2 2" xfId="3933" xr:uid="{00000000-0005-0000-0000-0000BB130000}"/>
    <cellStyle name="Normal 5 4 2 2 2" xfId="3934" xr:uid="{00000000-0005-0000-0000-0000BC130000}"/>
    <cellStyle name="Normal 5 4 2 2 2 2" xfId="7352" xr:uid="{00000000-0005-0000-0000-0000BD130000}"/>
    <cellStyle name="Normal 5 4 2 2 3" xfId="7353" xr:uid="{00000000-0005-0000-0000-0000BE130000}"/>
    <cellStyle name="Normal 5 4 3" xfId="3935" xr:uid="{00000000-0005-0000-0000-0000BF130000}"/>
    <cellStyle name="Normal 5 4 4" xfId="3936" xr:uid="{00000000-0005-0000-0000-0000C0130000}"/>
    <cellStyle name="Normal 5 4 4 2" xfId="7354" xr:uid="{00000000-0005-0000-0000-0000C1130000}"/>
    <cellStyle name="Normal 5 4 5" xfId="7355" xr:uid="{00000000-0005-0000-0000-0000C2130000}"/>
    <cellStyle name="Normal 5 5" xfId="3937" xr:uid="{00000000-0005-0000-0000-0000C3130000}"/>
    <cellStyle name="Normal 5 5 2" xfId="3938" xr:uid="{00000000-0005-0000-0000-0000C4130000}"/>
    <cellStyle name="Normal 5 6" xfId="3939" xr:uid="{00000000-0005-0000-0000-0000C5130000}"/>
    <cellStyle name="Normal 5 6 2" xfId="3940" xr:uid="{00000000-0005-0000-0000-0000C6130000}"/>
    <cellStyle name="Normal 5 7" xfId="3941" xr:uid="{00000000-0005-0000-0000-0000C7130000}"/>
    <cellStyle name="Normal 5 7 2" xfId="3942" xr:uid="{00000000-0005-0000-0000-0000C8130000}"/>
    <cellStyle name="Normal 5 8" xfId="3943" xr:uid="{00000000-0005-0000-0000-0000C9130000}"/>
    <cellStyle name="Normal 5 8 2" xfId="3944" xr:uid="{00000000-0005-0000-0000-0000CA130000}"/>
    <cellStyle name="Normal 5 8 2 2" xfId="3945" xr:uid="{00000000-0005-0000-0000-0000CB130000}"/>
    <cellStyle name="Normal 5 8 2 2 2" xfId="7356" xr:uid="{00000000-0005-0000-0000-0000CC130000}"/>
    <cellStyle name="Normal 5 8 2 3" xfId="7357" xr:uid="{00000000-0005-0000-0000-0000CD130000}"/>
    <cellStyle name="Normal 5 9" xfId="3946" xr:uid="{00000000-0005-0000-0000-0000CE130000}"/>
    <cellStyle name="Normal 5 9 2" xfId="3947" xr:uid="{00000000-0005-0000-0000-0000CF130000}"/>
    <cellStyle name="Normal 5 9 2 2" xfId="3948" xr:uid="{00000000-0005-0000-0000-0000D0130000}"/>
    <cellStyle name="Normal 5 9 2 2 2" xfId="7358" xr:uid="{00000000-0005-0000-0000-0000D1130000}"/>
    <cellStyle name="Normal 5 9 2 3" xfId="7359" xr:uid="{00000000-0005-0000-0000-0000D2130000}"/>
    <cellStyle name="Normal 5 9 3" xfId="3949" xr:uid="{00000000-0005-0000-0000-0000D3130000}"/>
    <cellStyle name="Normal 5 9 3 2" xfId="7360" xr:uid="{00000000-0005-0000-0000-0000D4130000}"/>
    <cellStyle name="Normal 5 9 4" xfId="7361" xr:uid="{00000000-0005-0000-0000-0000D5130000}"/>
    <cellStyle name="Normal 5_Hygiene Generic July12" xfId="821" xr:uid="{00000000-0005-0000-0000-0000D6130000}"/>
    <cellStyle name="Normal 50" xfId="156" xr:uid="{00000000-0005-0000-0000-0000D7130000}"/>
    <cellStyle name="Normal 50 2" xfId="372" xr:uid="{00000000-0005-0000-0000-0000D8130000}"/>
    <cellStyle name="Normal 50 2 2" xfId="7362" xr:uid="{00000000-0005-0000-0000-0000D9130000}"/>
    <cellStyle name="Normal 50 3" xfId="7363" xr:uid="{00000000-0005-0000-0000-0000DA130000}"/>
    <cellStyle name="Normal 51" xfId="157" xr:uid="{00000000-0005-0000-0000-0000DB130000}"/>
    <cellStyle name="Normal 51 2" xfId="373" xr:uid="{00000000-0005-0000-0000-0000DC130000}"/>
    <cellStyle name="Normal 51 2 2" xfId="7364" xr:uid="{00000000-0005-0000-0000-0000DD130000}"/>
    <cellStyle name="Normal 51 3" xfId="7365" xr:uid="{00000000-0005-0000-0000-0000DE130000}"/>
    <cellStyle name="Normal 52" xfId="158" xr:uid="{00000000-0005-0000-0000-0000DF130000}"/>
    <cellStyle name="Normal 52 2" xfId="374" xr:uid="{00000000-0005-0000-0000-0000E0130000}"/>
    <cellStyle name="Normal 52 2 2" xfId="7366" xr:uid="{00000000-0005-0000-0000-0000E1130000}"/>
    <cellStyle name="Normal 52 3" xfId="3950" xr:uid="{00000000-0005-0000-0000-0000E2130000}"/>
    <cellStyle name="Normal 52 4" xfId="3951" xr:uid="{00000000-0005-0000-0000-0000E3130000}"/>
    <cellStyle name="Normal 52 5" xfId="3952" xr:uid="{00000000-0005-0000-0000-0000E4130000}"/>
    <cellStyle name="Normal 52 5 2" xfId="7367" xr:uid="{00000000-0005-0000-0000-0000E5130000}"/>
    <cellStyle name="Normal 52 6" xfId="7368" xr:uid="{00000000-0005-0000-0000-0000E6130000}"/>
    <cellStyle name="Normal 53" xfId="159" xr:uid="{00000000-0005-0000-0000-0000E7130000}"/>
    <cellStyle name="Normal 53 2" xfId="375" xr:uid="{00000000-0005-0000-0000-0000E8130000}"/>
    <cellStyle name="Normal 53 2 2" xfId="7369" xr:uid="{00000000-0005-0000-0000-0000E9130000}"/>
    <cellStyle name="Normal 53 3" xfId="3953" xr:uid="{00000000-0005-0000-0000-0000EA130000}"/>
    <cellStyle name="Normal 53 4" xfId="3954" xr:uid="{00000000-0005-0000-0000-0000EB130000}"/>
    <cellStyle name="Normal 53 5" xfId="3955" xr:uid="{00000000-0005-0000-0000-0000EC130000}"/>
    <cellStyle name="Normal 53 5 2" xfId="7370" xr:uid="{00000000-0005-0000-0000-0000ED130000}"/>
    <cellStyle name="Normal 53 6" xfId="7371" xr:uid="{00000000-0005-0000-0000-0000EE130000}"/>
    <cellStyle name="Normal 54" xfId="160" xr:uid="{00000000-0005-0000-0000-0000EF130000}"/>
    <cellStyle name="Normal 54 2" xfId="376" xr:uid="{00000000-0005-0000-0000-0000F0130000}"/>
    <cellStyle name="Normal 54 2 2" xfId="7372" xr:uid="{00000000-0005-0000-0000-0000F1130000}"/>
    <cellStyle name="Normal 54 3" xfId="7373" xr:uid="{00000000-0005-0000-0000-0000F2130000}"/>
    <cellStyle name="Normal 55" xfId="161" xr:uid="{00000000-0005-0000-0000-0000F3130000}"/>
    <cellStyle name="Normal 55 2" xfId="377" xr:uid="{00000000-0005-0000-0000-0000F4130000}"/>
    <cellStyle name="Normal 55 2 2" xfId="7374" xr:uid="{00000000-0005-0000-0000-0000F5130000}"/>
    <cellStyle name="Normal 55 3" xfId="7375" xr:uid="{00000000-0005-0000-0000-0000F6130000}"/>
    <cellStyle name="Normal 56" xfId="162" xr:uid="{00000000-0005-0000-0000-0000F7130000}"/>
    <cellStyle name="Normal 56 2" xfId="378" xr:uid="{00000000-0005-0000-0000-0000F8130000}"/>
    <cellStyle name="Normal 56 2 2" xfId="7376" xr:uid="{00000000-0005-0000-0000-0000F9130000}"/>
    <cellStyle name="Normal 56 3" xfId="7377" xr:uid="{00000000-0005-0000-0000-0000FA130000}"/>
    <cellStyle name="Normal 57" xfId="163" xr:uid="{00000000-0005-0000-0000-0000FB130000}"/>
    <cellStyle name="Normal 57 2" xfId="379" xr:uid="{00000000-0005-0000-0000-0000FC130000}"/>
    <cellStyle name="Normal 57 2 2" xfId="7378" xr:uid="{00000000-0005-0000-0000-0000FD130000}"/>
    <cellStyle name="Normal 57 3" xfId="7379" xr:uid="{00000000-0005-0000-0000-0000FE130000}"/>
    <cellStyle name="Normal 58" xfId="164" xr:uid="{00000000-0005-0000-0000-0000FF130000}"/>
    <cellStyle name="Normal 58 2" xfId="380" xr:uid="{00000000-0005-0000-0000-000000140000}"/>
    <cellStyle name="Normal 58 2 2" xfId="7380" xr:uid="{00000000-0005-0000-0000-000001140000}"/>
    <cellStyle name="Normal 58 3" xfId="7381" xr:uid="{00000000-0005-0000-0000-000002140000}"/>
    <cellStyle name="Normal 59" xfId="165" xr:uid="{00000000-0005-0000-0000-000003140000}"/>
    <cellStyle name="Normal 59 2" xfId="381" xr:uid="{00000000-0005-0000-0000-000004140000}"/>
    <cellStyle name="Normal 59 2 2" xfId="7382" xr:uid="{00000000-0005-0000-0000-000005140000}"/>
    <cellStyle name="Normal 59 3" xfId="7383" xr:uid="{00000000-0005-0000-0000-000006140000}"/>
    <cellStyle name="Normal 6" xfId="83" xr:uid="{00000000-0005-0000-0000-000007140000}"/>
    <cellStyle name="Normal 6 10" xfId="3956" xr:uid="{00000000-0005-0000-0000-000008140000}"/>
    <cellStyle name="Normal 6 10 2" xfId="3957" xr:uid="{00000000-0005-0000-0000-000009140000}"/>
    <cellStyle name="Normal 6 10 2 2" xfId="7384" xr:uid="{00000000-0005-0000-0000-00000A140000}"/>
    <cellStyle name="Normal 6 10 3" xfId="7385" xr:uid="{00000000-0005-0000-0000-00000B140000}"/>
    <cellStyle name="Normal 6 11" xfId="3958" xr:uid="{00000000-0005-0000-0000-00000C140000}"/>
    <cellStyle name="Normal 6 12" xfId="3959" xr:uid="{00000000-0005-0000-0000-00000D140000}"/>
    <cellStyle name="Normal 6 12 2" xfId="7386" xr:uid="{00000000-0005-0000-0000-00000E140000}"/>
    <cellStyle name="Normal 6 13" xfId="3960" xr:uid="{00000000-0005-0000-0000-00000F140000}"/>
    <cellStyle name="Normal 6 13 2" xfId="7387" xr:uid="{00000000-0005-0000-0000-000010140000}"/>
    <cellStyle name="Normal 6 2" xfId="84" xr:uid="{00000000-0005-0000-0000-000011140000}"/>
    <cellStyle name="Normal 6 2 2" xfId="822" xr:uid="{00000000-0005-0000-0000-000012140000}"/>
    <cellStyle name="Normal 6 2 2 2" xfId="3961" xr:uid="{00000000-0005-0000-0000-000013140000}"/>
    <cellStyle name="Normal 6 2 2 2 2" xfId="3962" xr:uid="{00000000-0005-0000-0000-000014140000}"/>
    <cellStyle name="Normal 6 2 2 2 2 2" xfId="7388" xr:uid="{00000000-0005-0000-0000-000015140000}"/>
    <cellStyle name="Normal 6 2 2 2 3" xfId="7389" xr:uid="{00000000-0005-0000-0000-000016140000}"/>
    <cellStyle name="Normal 6 2 2 3" xfId="3963" xr:uid="{00000000-0005-0000-0000-000017140000}"/>
    <cellStyle name="Normal 6 2 2 4" xfId="3964" xr:uid="{00000000-0005-0000-0000-000018140000}"/>
    <cellStyle name="Normal 6 2 2 4 2" xfId="7390" xr:uid="{00000000-0005-0000-0000-000019140000}"/>
    <cellStyle name="Normal 6 2 3" xfId="823" xr:uid="{00000000-0005-0000-0000-00001A140000}"/>
    <cellStyle name="Normal 6 2 3 2" xfId="3965" xr:uid="{00000000-0005-0000-0000-00001B140000}"/>
    <cellStyle name="Normal 6 2 3 2 2" xfId="3966" xr:uid="{00000000-0005-0000-0000-00001C140000}"/>
    <cellStyle name="Normal 6 2 3 2 2 2" xfId="7391" xr:uid="{00000000-0005-0000-0000-00001D140000}"/>
    <cellStyle name="Normal 6 2 3 2 3" xfId="7392" xr:uid="{00000000-0005-0000-0000-00001E140000}"/>
    <cellStyle name="Normal 6 2 3 3" xfId="3967" xr:uid="{00000000-0005-0000-0000-00001F140000}"/>
    <cellStyle name="Normal 6 2 3 3 2" xfId="7393" xr:uid="{00000000-0005-0000-0000-000020140000}"/>
    <cellStyle name="Normal 6 2 4" xfId="3968" xr:uid="{00000000-0005-0000-0000-000021140000}"/>
    <cellStyle name="Normal 6 2 4 2" xfId="3969" xr:uid="{00000000-0005-0000-0000-000022140000}"/>
    <cellStyle name="Normal 6 2 4 2 2" xfId="7394" xr:uid="{00000000-0005-0000-0000-000023140000}"/>
    <cellStyle name="Normal 6 2 4 3" xfId="7395" xr:uid="{00000000-0005-0000-0000-000024140000}"/>
    <cellStyle name="Normal 6 2 5" xfId="3970" xr:uid="{00000000-0005-0000-0000-000025140000}"/>
    <cellStyle name="Normal 6 2 5 2" xfId="3971" xr:uid="{00000000-0005-0000-0000-000026140000}"/>
    <cellStyle name="Normal 6 2 5 2 2" xfId="7396" xr:uid="{00000000-0005-0000-0000-000027140000}"/>
    <cellStyle name="Normal 6 2 5 3" xfId="7397" xr:uid="{00000000-0005-0000-0000-000028140000}"/>
    <cellStyle name="Normal 6 2 6" xfId="3972" xr:uid="{00000000-0005-0000-0000-000029140000}"/>
    <cellStyle name="Normal 6 2 6 2" xfId="7398" xr:uid="{00000000-0005-0000-0000-00002A140000}"/>
    <cellStyle name="Normal 6 3" xfId="824" xr:uid="{00000000-0005-0000-0000-00002B140000}"/>
    <cellStyle name="Normal 6 3 2" xfId="825" xr:uid="{00000000-0005-0000-0000-00002C140000}"/>
    <cellStyle name="Normal 6 3 2 2" xfId="3973" xr:uid="{00000000-0005-0000-0000-00002D140000}"/>
    <cellStyle name="Normal 6 3 2 2 2" xfId="3974" xr:uid="{00000000-0005-0000-0000-00002E140000}"/>
    <cellStyle name="Normal 6 3 2 2 2 2" xfId="7399" xr:uid="{00000000-0005-0000-0000-00002F140000}"/>
    <cellStyle name="Normal 6 3 2 2 3" xfId="7400" xr:uid="{00000000-0005-0000-0000-000030140000}"/>
    <cellStyle name="Normal 6 3 2 3" xfId="3975" xr:uid="{00000000-0005-0000-0000-000031140000}"/>
    <cellStyle name="Normal 6 3 2 4" xfId="3976" xr:uid="{00000000-0005-0000-0000-000032140000}"/>
    <cellStyle name="Normal 6 3 2 4 2" xfId="7401" xr:uid="{00000000-0005-0000-0000-000033140000}"/>
    <cellStyle name="Normal 6 3 3" xfId="3977" xr:uid="{00000000-0005-0000-0000-000034140000}"/>
    <cellStyle name="Normal 6 3 3 2" xfId="3978" xr:uid="{00000000-0005-0000-0000-000035140000}"/>
    <cellStyle name="Normal 6 3 3 2 2" xfId="3979" xr:uid="{00000000-0005-0000-0000-000036140000}"/>
    <cellStyle name="Normal 6 3 3 2 2 2" xfId="7402" xr:uid="{00000000-0005-0000-0000-000037140000}"/>
    <cellStyle name="Normal 6 3 3 2 3" xfId="7403" xr:uid="{00000000-0005-0000-0000-000038140000}"/>
    <cellStyle name="Normal 6 3 3 3" xfId="3980" xr:uid="{00000000-0005-0000-0000-000039140000}"/>
    <cellStyle name="Normal 6 3 3 3 2" xfId="7404" xr:uid="{00000000-0005-0000-0000-00003A140000}"/>
    <cellStyle name="Normal 6 3 3 4" xfId="7405" xr:uid="{00000000-0005-0000-0000-00003B140000}"/>
    <cellStyle name="Normal 6 3 4" xfId="3981" xr:uid="{00000000-0005-0000-0000-00003C140000}"/>
    <cellStyle name="Normal 6 3 4 2" xfId="3982" xr:uid="{00000000-0005-0000-0000-00003D140000}"/>
    <cellStyle name="Normal 6 3 4 2 2" xfId="7406" xr:uid="{00000000-0005-0000-0000-00003E140000}"/>
    <cellStyle name="Normal 6 3 4 3" xfId="7407" xr:uid="{00000000-0005-0000-0000-00003F140000}"/>
    <cellStyle name="Normal 6 3 5" xfId="3983" xr:uid="{00000000-0005-0000-0000-000040140000}"/>
    <cellStyle name="Normal 6 3 5 2" xfId="3984" xr:uid="{00000000-0005-0000-0000-000041140000}"/>
    <cellStyle name="Normal 6 3 5 2 2" xfId="7408" xr:uid="{00000000-0005-0000-0000-000042140000}"/>
    <cellStyle name="Normal 6 3 5 3" xfId="7409" xr:uid="{00000000-0005-0000-0000-000043140000}"/>
    <cellStyle name="Normal 6 3 6" xfId="3985" xr:uid="{00000000-0005-0000-0000-000044140000}"/>
    <cellStyle name="Normal 6 3 6 2" xfId="7410" xr:uid="{00000000-0005-0000-0000-000045140000}"/>
    <cellStyle name="Normal 6 4" xfId="969" xr:uid="{00000000-0005-0000-0000-000046140000}"/>
    <cellStyle name="Normal 6 4 2" xfId="3986" xr:uid="{00000000-0005-0000-0000-000047140000}"/>
    <cellStyle name="Normal 6 4 2 2" xfId="3987" xr:uid="{00000000-0005-0000-0000-000048140000}"/>
    <cellStyle name="Normal 6 4 2 2 2" xfId="3988" xr:uid="{00000000-0005-0000-0000-000049140000}"/>
    <cellStyle name="Normal 6 4 2 2 2 2" xfId="7411" xr:uid="{00000000-0005-0000-0000-00004A140000}"/>
    <cellStyle name="Normal 6 4 2 2 3" xfId="7412" xr:uid="{00000000-0005-0000-0000-00004B140000}"/>
    <cellStyle name="Normal 6 4 3" xfId="3989" xr:uid="{00000000-0005-0000-0000-00004C140000}"/>
    <cellStyle name="Normal 6 4 4" xfId="3990" xr:uid="{00000000-0005-0000-0000-00004D140000}"/>
    <cellStyle name="Normal 6 4 4 2" xfId="7413" xr:uid="{00000000-0005-0000-0000-00004E140000}"/>
    <cellStyle name="Normal 6 5" xfId="3991" xr:uid="{00000000-0005-0000-0000-00004F140000}"/>
    <cellStyle name="Normal 6 5 2" xfId="3992" xr:uid="{00000000-0005-0000-0000-000050140000}"/>
    <cellStyle name="Normal 6 6" xfId="3993" xr:uid="{00000000-0005-0000-0000-000051140000}"/>
    <cellStyle name="Normal 6 6 2" xfId="3994" xr:uid="{00000000-0005-0000-0000-000052140000}"/>
    <cellStyle name="Normal 6 7" xfId="3995" xr:uid="{00000000-0005-0000-0000-000053140000}"/>
    <cellStyle name="Normal 6 7 2" xfId="3996" xr:uid="{00000000-0005-0000-0000-000054140000}"/>
    <cellStyle name="Normal 6 8" xfId="3997" xr:uid="{00000000-0005-0000-0000-000055140000}"/>
    <cellStyle name="Normal 6 8 2" xfId="3998" xr:uid="{00000000-0005-0000-0000-000056140000}"/>
    <cellStyle name="Normal 6 8 2 2" xfId="3999" xr:uid="{00000000-0005-0000-0000-000057140000}"/>
    <cellStyle name="Normal 6 8 2 2 2" xfId="7414" xr:uid="{00000000-0005-0000-0000-000058140000}"/>
    <cellStyle name="Normal 6 8 2 3" xfId="7415" xr:uid="{00000000-0005-0000-0000-000059140000}"/>
    <cellStyle name="Normal 6 8 3" xfId="4000" xr:uid="{00000000-0005-0000-0000-00005A140000}"/>
    <cellStyle name="Normal 6 8 3 2" xfId="4001" xr:uid="{00000000-0005-0000-0000-00005B140000}"/>
    <cellStyle name="Normal 6 8 3 2 2" xfId="7416" xr:uid="{00000000-0005-0000-0000-00005C140000}"/>
    <cellStyle name="Normal 6 8 3 3" xfId="7417" xr:uid="{00000000-0005-0000-0000-00005D140000}"/>
    <cellStyle name="Normal 6 9" xfId="4002" xr:uid="{00000000-0005-0000-0000-00005E140000}"/>
    <cellStyle name="Normal 6 9 2" xfId="4003" xr:uid="{00000000-0005-0000-0000-00005F140000}"/>
    <cellStyle name="Normal 6 9 2 2" xfId="4004" xr:uid="{00000000-0005-0000-0000-000060140000}"/>
    <cellStyle name="Normal 6 9 2 2 2" xfId="7418" xr:uid="{00000000-0005-0000-0000-000061140000}"/>
    <cellStyle name="Normal 6 9 2 3" xfId="7419" xr:uid="{00000000-0005-0000-0000-000062140000}"/>
    <cellStyle name="Normal 6 9 3" xfId="4005" xr:uid="{00000000-0005-0000-0000-000063140000}"/>
    <cellStyle name="Normal 6 9 3 2" xfId="4006" xr:uid="{00000000-0005-0000-0000-000064140000}"/>
    <cellStyle name="Normal 6 9 3 2 2" xfId="7420" xr:uid="{00000000-0005-0000-0000-000065140000}"/>
    <cellStyle name="Normal 6 9 3 3" xfId="7421" xr:uid="{00000000-0005-0000-0000-000066140000}"/>
    <cellStyle name="Normal 6 9 4" xfId="4007" xr:uid="{00000000-0005-0000-0000-000067140000}"/>
    <cellStyle name="Normal 6 9 5" xfId="4008" xr:uid="{00000000-0005-0000-0000-000068140000}"/>
    <cellStyle name="Normal 6 9 5 2" xfId="7422" xr:uid="{00000000-0005-0000-0000-000069140000}"/>
    <cellStyle name="Normal 6 9 6" xfId="7423" xr:uid="{00000000-0005-0000-0000-00006A140000}"/>
    <cellStyle name="Normal 60" xfId="166" xr:uid="{00000000-0005-0000-0000-00006B140000}"/>
    <cellStyle name="Normal 60 2" xfId="4009" xr:uid="{00000000-0005-0000-0000-00006C140000}"/>
    <cellStyle name="Normal 60 3" xfId="4010" xr:uid="{00000000-0005-0000-0000-00006D140000}"/>
    <cellStyle name="Normal 60 3 2" xfId="7424" xr:uid="{00000000-0005-0000-0000-00006E140000}"/>
    <cellStyle name="Normal 61" xfId="167" xr:uid="{00000000-0005-0000-0000-00006F140000}"/>
    <cellStyle name="Normal 61 2" xfId="382" xr:uid="{00000000-0005-0000-0000-000070140000}"/>
    <cellStyle name="Normal 61 2 2" xfId="7425" xr:uid="{00000000-0005-0000-0000-000071140000}"/>
    <cellStyle name="Normal 61 3" xfId="7426" xr:uid="{00000000-0005-0000-0000-000072140000}"/>
    <cellStyle name="Normal 62" xfId="168" xr:uid="{00000000-0005-0000-0000-000073140000}"/>
    <cellStyle name="Normal 62 2" xfId="4011" xr:uid="{00000000-0005-0000-0000-000074140000}"/>
    <cellStyle name="Normal 62 2 2" xfId="7427" xr:uid="{00000000-0005-0000-0000-000075140000}"/>
    <cellStyle name="Normal 63" xfId="169" xr:uid="{00000000-0005-0000-0000-000076140000}"/>
    <cellStyle name="Normal 63 2" xfId="383" xr:uid="{00000000-0005-0000-0000-000077140000}"/>
    <cellStyle name="Normal 63 2 2" xfId="7428" xr:uid="{00000000-0005-0000-0000-000078140000}"/>
    <cellStyle name="Normal 63 3" xfId="7429" xr:uid="{00000000-0005-0000-0000-000079140000}"/>
    <cellStyle name="Normal 64" xfId="170" xr:uid="{00000000-0005-0000-0000-00007A140000}"/>
    <cellStyle name="Normal 64 2" xfId="384" xr:uid="{00000000-0005-0000-0000-00007B140000}"/>
    <cellStyle name="Normal 64 2 2" xfId="7430" xr:uid="{00000000-0005-0000-0000-00007C140000}"/>
    <cellStyle name="Normal 64 3" xfId="7431" xr:uid="{00000000-0005-0000-0000-00007D140000}"/>
    <cellStyle name="Normal 65" xfId="171" xr:uid="{00000000-0005-0000-0000-00007E140000}"/>
    <cellStyle name="Normal 65 2" xfId="385" xr:uid="{00000000-0005-0000-0000-00007F140000}"/>
    <cellStyle name="Normal 65 2 2" xfId="7432" xr:uid="{00000000-0005-0000-0000-000080140000}"/>
    <cellStyle name="Normal 65 3" xfId="7433" xr:uid="{00000000-0005-0000-0000-000081140000}"/>
    <cellStyle name="Normal 66" xfId="172" xr:uid="{00000000-0005-0000-0000-000082140000}"/>
    <cellStyle name="Normal 66 2" xfId="386" xr:uid="{00000000-0005-0000-0000-000083140000}"/>
    <cellStyle name="Normal 66 2 2" xfId="7434" xr:uid="{00000000-0005-0000-0000-000084140000}"/>
    <cellStyle name="Normal 66 3" xfId="7435" xr:uid="{00000000-0005-0000-0000-000085140000}"/>
    <cellStyle name="Normal 67" xfId="173" xr:uid="{00000000-0005-0000-0000-000086140000}"/>
    <cellStyle name="Normal 67 2" xfId="387" xr:uid="{00000000-0005-0000-0000-000087140000}"/>
    <cellStyle name="Normal 67 2 2" xfId="7436" xr:uid="{00000000-0005-0000-0000-000088140000}"/>
    <cellStyle name="Normal 67 3" xfId="7437" xr:uid="{00000000-0005-0000-0000-000089140000}"/>
    <cellStyle name="Normal 68" xfId="174" xr:uid="{00000000-0005-0000-0000-00008A140000}"/>
    <cellStyle name="Normal 68 2" xfId="388" xr:uid="{00000000-0005-0000-0000-00008B140000}"/>
    <cellStyle name="Normal 68 2 2" xfId="7438" xr:uid="{00000000-0005-0000-0000-00008C140000}"/>
    <cellStyle name="Normal 68 3" xfId="4012" xr:uid="{00000000-0005-0000-0000-00008D140000}"/>
    <cellStyle name="Normal 68 4" xfId="4013" xr:uid="{00000000-0005-0000-0000-00008E140000}"/>
    <cellStyle name="Normal 68 5" xfId="4014" xr:uid="{00000000-0005-0000-0000-00008F140000}"/>
    <cellStyle name="Normal 68 5 2" xfId="7439" xr:uid="{00000000-0005-0000-0000-000090140000}"/>
    <cellStyle name="Normal 68 6" xfId="7440" xr:uid="{00000000-0005-0000-0000-000091140000}"/>
    <cellStyle name="Normal 69" xfId="175" xr:uid="{00000000-0005-0000-0000-000092140000}"/>
    <cellStyle name="Normal 69 2" xfId="176" xr:uid="{00000000-0005-0000-0000-000093140000}"/>
    <cellStyle name="Normal 69 3" xfId="4015" xr:uid="{00000000-0005-0000-0000-000094140000}"/>
    <cellStyle name="Normal 69 4" xfId="4016" xr:uid="{00000000-0005-0000-0000-000095140000}"/>
    <cellStyle name="Normal 69 5" xfId="4017" xr:uid="{00000000-0005-0000-0000-000096140000}"/>
    <cellStyle name="Normal 69 5 2" xfId="7441" xr:uid="{00000000-0005-0000-0000-000097140000}"/>
    <cellStyle name="Normal 7" xfId="85" xr:uid="{00000000-0005-0000-0000-000098140000}"/>
    <cellStyle name="Normal 7 10" xfId="4018" xr:uid="{00000000-0005-0000-0000-000099140000}"/>
    <cellStyle name="Normal 7 10 2" xfId="4019" xr:uid="{00000000-0005-0000-0000-00009A140000}"/>
    <cellStyle name="Normal 7 10 2 2" xfId="4020" xr:uid="{00000000-0005-0000-0000-00009B140000}"/>
    <cellStyle name="Normal 7 10 2 2 2" xfId="7442" xr:uid="{00000000-0005-0000-0000-00009C140000}"/>
    <cellStyle name="Normal 7 10 2 3" xfId="7443" xr:uid="{00000000-0005-0000-0000-00009D140000}"/>
    <cellStyle name="Normal 7 10 3" xfId="4021" xr:uid="{00000000-0005-0000-0000-00009E140000}"/>
    <cellStyle name="Normal 7 10 3 2" xfId="7444" xr:uid="{00000000-0005-0000-0000-00009F140000}"/>
    <cellStyle name="Normal 7 10 4" xfId="7445" xr:uid="{00000000-0005-0000-0000-0000A0140000}"/>
    <cellStyle name="Normal 7 11" xfId="4022" xr:uid="{00000000-0005-0000-0000-0000A1140000}"/>
    <cellStyle name="Normal 7 12" xfId="4023" xr:uid="{00000000-0005-0000-0000-0000A2140000}"/>
    <cellStyle name="Normal 7 12 2" xfId="7446" xr:uid="{00000000-0005-0000-0000-0000A3140000}"/>
    <cellStyle name="Normal 7 13" xfId="4024" xr:uid="{00000000-0005-0000-0000-0000A4140000}"/>
    <cellStyle name="Normal 7 13 2" xfId="7447" xr:uid="{00000000-0005-0000-0000-0000A5140000}"/>
    <cellStyle name="Normal 7 14" xfId="7448" xr:uid="{00000000-0005-0000-0000-0000A6140000}"/>
    <cellStyle name="Normal 7 2" xfId="305" xr:uid="{00000000-0005-0000-0000-0000A7140000}"/>
    <cellStyle name="Normal 7 2 2" xfId="826" xr:uid="{00000000-0005-0000-0000-0000A8140000}"/>
    <cellStyle name="Normal 7 2 2 2" xfId="827" xr:uid="{00000000-0005-0000-0000-0000A9140000}"/>
    <cellStyle name="Normal 7 2 2 2 2" xfId="4025" xr:uid="{00000000-0005-0000-0000-0000AA140000}"/>
    <cellStyle name="Normal 7 2 2 2 2 2" xfId="7449" xr:uid="{00000000-0005-0000-0000-0000AB140000}"/>
    <cellStyle name="Normal 7 2 2 3" xfId="4026" xr:uid="{00000000-0005-0000-0000-0000AC140000}"/>
    <cellStyle name="Normal 7 2 2 4" xfId="4027" xr:uid="{00000000-0005-0000-0000-0000AD140000}"/>
    <cellStyle name="Normal 7 2 2 4 2" xfId="7450" xr:uid="{00000000-0005-0000-0000-0000AE140000}"/>
    <cellStyle name="Normal 7 2 3" xfId="828" xr:uid="{00000000-0005-0000-0000-0000AF140000}"/>
    <cellStyle name="Normal 7 2 3 2" xfId="4028" xr:uid="{00000000-0005-0000-0000-0000B0140000}"/>
    <cellStyle name="Normal 7 2 3 2 2" xfId="4029" xr:uid="{00000000-0005-0000-0000-0000B1140000}"/>
    <cellStyle name="Normal 7 2 3 2 2 2" xfId="7451" xr:uid="{00000000-0005-0000-0000-0000B2140000}"/>
    <cellStyle name="Normal 7 2 3 2 3" xfId="7452" xr:uid="{00000000-0005-0000-0000-0000B3140000}"/>
    <cellStyle name="Normal 7 2 3 3" xfId="4030" xr:uid="{00000000-0005-0000-0000-0000B4140000}"/>
    <cellStyle name="Normal 7 2 3 3 2" xfId="7453" xr:uid="{00000000-0005-0000-0000-0000B5140000}"/>
    <cellStyle name="Normal 7 2 4" xfId="4031" xr:uid="{00000000-0005-0000-0000-0000B6140000}"/>
    <cellStyle name="Normal 7 2 4 2" xfId="4032" xr:uid="{00000000-0005-0000-0000-0000B7140000}"/>
    <cellStyle name="Normal 7 2 4 2 2" xfId="7454" xr:uid="{00000000-0005-0000-0000-0000B8140000}"/>
    <cellStyle name="Normal 7 2 4 3" xfId="7455" xr:uid="{00000000-0005-0000-0000-0000B9140000}"/>
    <cellStyle name="Normal 7 2 5" xfId="4033" xr:uid="{00000000-0005-0000-0000-0000BA140000}"/>
    <cellStyle name="Normal 7 2 5 2" xfId="4034" xr:uid="{00000000-0005-0000-0000-0000BB140000}"/>
    <cellStyle name="Normal 7 2 5 2 2" xfId="7456" xr:uid="{00000000-0005-0000-0000-0000BC140000}"/>
    <cellStyle name="Normal 7 2 5 3" xfId="7457" xr:uid="{00000000-0005-0000-0000-0000BD140000}"/>
    <cellStyle name="Normal 7 2 6" xfId="4035" xr:uid="{00000000-0005-0000-0000-0000BE140000}"/>
    <cellStyle name="Normal 7 2 6 2" xfId="7458" xr:uid="{00000000-0005-0000-0000-0000BF140000}"/>
    <cellStyle name="Normal 7 3" xfId="389" xr:uid="{00000000-0005-0000-0000-0000C0140000}"/>
    <cellStyle name="Normal 7 3 2" xfId="4036" xr:uid="{00000000-0005-0000-0000-0000C1140000}"/>
    <cellStyle name="Normal 7 3 2 2" xfId="4037" xr:uid="{00000000-0005-0000-0000-0000C2140000}"/>
    <cellStyle name="Normal 7 3 2 2 2" xfId="4038" xr:uid="{00000000-0005-0000-0000-0000C3140000}"/>
    <cellStyle name="Normal 7 3 2 2 2 2" xfId="7459" xr:uid="{00000000-0005-0000-0000-0000C4140000}"/>
    <cellStyle name="Normal 7 3 2 2 3" xfId="7460" xr:uid="{00000000-0005-0000-0000-0000C5140000}"/>
    <cellStyle name="Normal 7 3 2 3" xfId="4039" xr:uid="{00000000-0005-0000-0000-0000C6140000}"/>
    <cellStyle name="Normal 7 3 2 4" xfId="4040" xr:uid="{00000000-0005-0000-0000-0000C7140000}"/>
    <cellStyle name="Normal 7 3 2 4 2" xfId="7461" xr:uid="{00000000-0005-0000-0000-0000C8140000}"/>
    <cellStyle name="Normal 7 3 2 5" xfId="7462" xr:uid="{00000000-0005-0000-0000-0000C9140000}"/>
    <cellStyle name="Normal 7 3 3" xfId="4041" xr:uid="{00000000-0005-0000-0000-0000CA140000}"/>
    <cellStyle name="Normal 7 3 3 2" xfId="4042" xr:uid="{00000000-0005-0000-0000-0000CB140000}"/>
    <cellStyle name="Normal 7 3 3 2 2" xfId="4043" xr:uid="{00000000-0005-0000-0000-0000CC140000}"/>
    <cellStyle name="Normal 7 3 3 2 2 2" xfId="7463" xr:uid="{00000000-0005-0000-0000-0000CD140000}"/>
    <cellStyle name="Normal 7 3 3 2 3" xfId="7464" xr:uid="{00000000-0005-0000-0000-0000CE140000}"/>
    <cellStyle name="Normal 7 3 3 3" xfId="4044" xr:uid="{00000000-0005-0000-0000-0000CF140000}"/>
    <cellStyle name="Normal 7 3 3 3 2" xfId="7465" xr:uid="{00000000-0005-0000-0000-0000D0140000}"/>
    <cellStyle name="Normal 7 3 3 4" xfId="7466" xr:uid="{00000000-0005-0000-0000-0000D1140000}"/>
    <cellStyle name="Normal 7 3 4" xfId="4045" xr:uid="{00000000-0005-0000-0000-0000D2140000}"/>
    <cellStyle name="Normal 7 3 4 2" xfId="4046" xr:uid="{00000000-0005-0000-0000-0000D3140000}"/>
    <cellStyle name="Normal 7 3 4 2 2" xfId="7467" xr:uid="{00000000-0005-0000-0000-0000D4140000}"/>
    <cellStyle name="Normal 7 3 4 3" xfId="7468" xr:uid="{00000000-0005-0000-0000-0000D5140000}"/>
    <cellStyle name="Normal 7 3 5" xfId="4047" xr:uid="{00000000-0005-0000-0000-0000D6140000}"/>
    <cellStyle name="Normal 7 3 5 2" xfId="4048" xr:uid="{00000000-0005-0000-0000-0000D7140000}"/>
    <cellStyle name="Normal 7 3 5 2 2" xfId="7469" xr:uid="{00000000-0005-0000-0000-0000D8140000}"/>
    <cellStyle name="Normal 7 3 5 3" xfId="7470" xr:uid="{00000000-0005-0000-0000-0000D9140000}"/>
    <cellStyle name="Normal 7 3 6" xfId="4049" xr:uid="{00000000-0005-0000-0000-0000DA140000}"/>
    <cellStyle name="Normal 7 3 6 2" xfId="7471" xr:uid="{00000000-0005-0000-0000-0000DB140000}"/>
    <cellStyle name="Normal 7 3 7" xfId="7472" xr:uid="{00000000-0005-0000-0000-0000DC140000}"/>
    <cellStyle name="Normal 7 4" xfId="829" xr:uid="{00000000-0005-0000-0000-0000DD140000}"/>
    <cellStyle name="Normal 7 4 2" xfId="4050" xr:uid="{00000000-0005-0000-0000-0000DE140000}"/>
    <cellStyle name="Normal 7 4 2 2" xfId="4051" xr:uid="{00000000-0005-0000-0000-0000DF140000}"/>
    <cellStyle name="Normal 7 4 2 2 2" xfId="4052" xr:uid="{00000000-0005-0000-0000-0000E0140000}"/>
    <cellStyle name="Normal 7 4 2 2 2 2" xfId="7473" xr:uid="{00000000-0005-0000-0000-0000E1140000}"/>
    <cellStyle name="Normal 7 4 2 2 3" xfId="7474" xr:uid="{00000000-0005-0000-0000-0000E2140000}"/>
    <cellStyle name="Normal 7 4 3" xfId="4053" xr:uid="{00000000-0005-0000-0000-0000E3140000}"/>
    <cellStyle name="Normal 7 4 4" xfId="4054" xr:uid="{00000000-0005-0000-0000-0000E4140000}"/>
    <cellStyle name="Normal 7 4 4 2" xfId="7475" xr:uid="{00000000-0005-0000-0000-0000E5140000}"/>
    <cellStyle name="Normal 7 5" xfId="970" xr:uid="{00000000-0005-0000-0000-0000E6140000}"/>
    <cellStyle name="Normal 7 5 2" xfId="4055" xr:uid="{00000000-0005-0000-0000-0000E7140000}"/>
    <cellStyle name="Normal 7 6" xfId="4056" xr:uid="{00000000-0005-0000-0000-0000E8140000}"/>
    <cellStyle name="Normal 7 6 2" xfId="4057" xr:uid="{00000000-0005-0000-0000-0000E9140000}"/>
    <cellStyle name="Normal 7 7" xfId="4058" xr:uid="{00000000-0005-0000-0000-0000EA140000}"/>
    <cellStyle name="Normal 7 7 2" xfId="4059" xr:uid="{00000000-0005-0000-0000-0000EB140000}"/>
    <cellStyle name="Normal 7 8" xfId="4060" xr:uid="{00000000-0005-0000-0000-0000EC140000}"/>
    <cellStyle name="Normal 7 8 2" xfId="4061" xr:uid="{00000000-0005-0000-0000-0000ED140000}"/>
    <cellStyle name="Normal 7 8 2 2" xfId="4062" xr:uid="{00000000-0005-0000-0000-0000EE140000}"/>
    <cellStyle name="Normal 7 8 2 2 2" xfId="7476" xr:uid="{00000000-0005-0000-0000-0000EF140000}"/>
    <cellStyle name="Normal 7 8 2 3" xfId="7477" xr:uid="{00000000-0005-0000-0000-0000F0140000}"/>
    <cellStyle name="Normal 7 9" xfId="4063" xr:uid="{00000000-0005-0000-0000-0000F1140000}"/>
    <cellStyle name="Normal 7 9 2" xfId="4064" xr:uid="{00000000-0005-0000-0000-0000F2140000}"/>
    <cellStyle name="Normal 7 9 2 2" xfId="4065" xr:uid="{00000000-0005-0000-0000-0000F3140000}"/>
    <cellStyle name="Normal 7 9 2 2 2" xfId="7478" xr:uid="{00000000-0005-0000-0000-0000F4140000}"/>
    <cellStyle name="Normal 7 9 2 3" xfId="7479" xr:uid="{00000000-0005-0000-0000-0000F5140000}"/>
    <cellStyle name="Normal 7 9 3" xfId="4066" xr:uid="{00000000-0005-0000-0000-0000F6140000}"/>
    <cellStyle name="Normal 7 9 3 2" xfId="4067" xr:uid="{00000000-0005-0000-0000-0000F7140000}"/>
    <cellStyle name="Normal 7 9 3 2 2" xfId="7480" xr:uid="{00000000-0005-0000-0000-0000F8140000}"/>
    <cellStyle name="Normal 7 9 3 3" xfId="7481" xr:uid="{00000000-0005-0000-0000-0000F9140000}"/>
    <cellStyle name="Normal 7 9 4" xfId="4068" xr:uid="{00000000-0005-0000-0000-0000FA140000}"/>
    <cellStyle name="Normal 7 9 5" xfId="4069" xr:uid="{00000000-0005-0000-0000-0000FB140000}"/>
    <cellStyle name="Normal 7 9 5 2" xfId="7482" xr:uid="{00000000-0005-0000-0000-0000FC140000}"/>
    <cellStyle name="Normal 7 9 6" xfId="7483" xr:uid="{00000000-0005-0000-0000-0000FD140000}"/>
    <cellStyle name="Normal 7_Final FY Media plan all brands" xfId="830" xr:uid="{00000000-0005-0000-0000-0000FE140000}"/>
    <cellStyle name="Normal 70" xfId="177" xr:uid="{00000000-0005-0000-0000-0000FF140000}"/>
    <cellStyle name="Normal 70 2" xfId="4070" xr:uid="{00000000-0005-0000-0000-000000150000}"/>
    <cellStyle name="Normal 70 2 2" xfId="7484" xr:uid="{00000000-0005-0000-0000-000001150000}"/>
    <cellStyle name="Normal 71" xfId="178" xr:uid="{00000000-0005-0000-0000-000002150000}"/>
    <cellStyle name="Normal 71 2" xfId="4071" xr:uid="{00000000-0005-0000-0000-000003150000}"/>
    <cellStyle name="Normal 71 3" xfId="4072" xr:uid="{00000000-0005-0000-0000-000004150000}"/>
    <cellStyle name="Normal 71 4" xfId="4073" xr:uid="{00000000-0005-0000-0000-000005150000}"/>
    <cellStyle name="Normal 71 5" xfId="4074" xr:uid="{00000000-0005-0000-0000-000006150000}"/>
    <cellStyle name="Normal 71 5 2" xfId="7485" xr:uid="{00000000-0005-0000-0000-000007150000}"/>
    <cellStyle name="Normal 72" xfId="179" xr:uid="{00000000-0005-0000-0000-000008150000}"/>
    <cellStyle name="Normal 72 10" xfId="4075" xr:uid="{00000000-0005-0000-0000-000009150000}"/>
    <cellStyle name="Normal 72 11" xfId="4076" xr:uid="{00000000-0005-0000-0000-00000A150000}"/>
    <cellStyle name="Normal 72 2" xfId="971" xr:uid="{00000000-0005-0000-0000-00000B150000}"/>
    <cellStyle name="Normal 72 3" xfId="4077" xr:uid="{00000000-0005-0000-0000-00000C150000}"/>
    <cellStyle name="Normal 72 4" xfId="4078" xr:uid="{00000000-0005-0000-0000-00000D150000}"/>
    <cellStyle name="Normal 72 5" xfId="4079" xr:uid="{00000000-0005-0000-0000-00000E150000}"/>
    <cellStyle name="Normal 72 6" xfId="4080" xr:uid="{00000000-0005-0000-0000-00000F150000}"/>
    <cellStyle name="Normal 72 7" xfId="4081" xr:uid="{00000000-0005-0000-0000-000010150000}"/>
    <cellStyle name="Normal 72 8" xfId="4082" xr:uid="{00000000-0005-0000-0000-000011150000}"/>
    <cellStyle name="Normal 72 9" xfId="4083" xr:uid="{00000000-0005-0000-0000-000012150000}"/>
    <cellStyle name="Normal 73" xfId="196" xr:uid="{00000000-0005-0000-0000-000013150000}"/>
    <cellStyle name="Normal 73 2" xfId="390" xr:uid="{00000000-0005-0000-0000-000014150000}"/>
    <cellStyle name="Normal 73 2 2" xfId="7486" xr:uid="{00000000-0005-0000-0000-000015150000}"/>
    <cellStyle name="Normal 73 3" xfId="7487" xr:uid="{00000000-0005-0000-0000-000016150000}"/>
    <cellStyle name="Normal 74" xfId="319" xr:uid="{00000000-0005-0000-0000-000017150000}"/>
    <cellStyle name="Normal 74 2" xfId="391" xr:uid="{00000000-0005-0000-0000-000018150000}"/>
    <cellStyle name="Normal 74 2 2" xfId="7488" xr:uid="{00000000-0005-0000-0000-000019150000}"/>
    <cellStyle name="Normal 74 3" xfId="7489" xr:uid="{00000000-0005-0000-0000-00001A150000}"/>
    <cellStyle name="Normal 75" xfId="410" xr:uid="{00000000-0005-0000-0000-00001B150000}"/>
    <cellStyle name="Normal 75 2" xfId="4084" xr:uid="{00000000-0005-0000-0000-00001C150000}"/>
    <cellStyle name="Normal 75 2 2" xfId="7490" xr:uid="{00000000-0005-0000-0000-00001D150000}"/>
    <cellStyle name="Normal 75 3" xfId="7491" xr:uid="{00000000-0005-0000-0000-00001E150000}"/>
    <cellStyle name="Normal 76" xfId="426" xr:uid="{00000000-0005-0000-0000-00001F150000}"/>
    <cellStyle name="Normal 76 2" xfId="4085" xr:uid="{00000000-0005-0000-0000-000020150000}"/>
    <cellStyle name="Normal 76 2 2" xfId="7492" xr:uid="{00000000-0005-0000-0000-000021150000}"/>
    <cellStyle name="Normal 76 3" xfId="7493" xr:uid="{00000000-0005-0000-0000-000022150000}"/>
    <cellStyle name="Normal 77" xfId="831" xr:uid="{00000000-0005-0000-0000-000023150000}"/>
    <cellStyle name="Normal 77 2" xfId="4086" xr:uid="{00000000-0005-0000-0000-000024150000}"/>
    <cellStyle name="Normal 77 2 2" xfId="7494" xr:uid="{00000000-0005-0000-0000-000025150000}"/>
    <cellStyle name="Normal 77 3" xfId="7495" xr:uid="{00000000-0005-0000-0000-000026150000}"/>
    <cellStyle name="Normal 78" xfId="832" xr:uid="{00000000-0005-0000-0000-000027150000}"/>
    <cellStyle name="Normal 78 2" xfId="4087" xr:uid="{00000000-0005-0000-0000-000028150000}"/>
    <cellStyle name="Normal 78 2 2" xfId="7496" xr:uid="{00000000-0005-0000-0000-000029150000}"/>
    <cellStyle name="Normal 78 3" xfId="7497" xr:uid="{00000000-0005-0000-0000-00002A150000}"/>
    <cellStyle name="Normal 79" xfId="833" xr:uid="{00000000-0005-0000-0000-00002B150000}"/>
    <cellStyle name="Normal 79 2" xfId="834" xr:uid="{00000000-0005-0000-0000-00002C150000}"/>
    <cellStyle name="Normal 79 2 2" xfId="835" xr:uid="{00000000-0005-0000-0000-00002D150000}"/>
    <cellStyle name="Normal 79 2 2 2" xfId="7498" xr:uid="{00000000-0005-0000-0000-00002E150000}"/>
    <cellStyle name="Normal 79 2 3" xfId="836" xr:uid="{00000000-0005-0000-0000-00002F150000}"/>
    <cellStyle name="Normal 79 2 3 2" xfId="972" xr:uid="{00000000-0005-0000-0000-000030150000}"/>
    <cellStyle name="Normal 79 2 3 2 2" xfId="7499" xr:uid="{00000000-0005-0000-0000-000031150000}"/>
    <cellStyle name="Normal 79 2 3 3" xfId="7500" xr:uid="{00000000-0005-0000-0000-000032150000}"/>
    <cellStyle name="Normal 79 2 4" xfId="7501" xr:uid="{00000000-0005-0000-0000-000033150000}"/>
    <cellStyle name="Normal 79 3" xfId="4088" xr:uid="{00000000-0005-0000-0000-000034150000}"/>
    <cellStyle name="Normal 79 3 2" xfId="4089" xr:uid="{00000000-0005-0000-0000-000035150000}"/>
    <cellStyle name="Normal 79 3 2 2" xfId="7502" xr:uid="{00000000-0005-0000-0000-000036150000}"/>
    <cellStyle name="Normal 79 3 3" xfId="7503" xr:uid="{00000000-0005-0000-0000-000037150000}"/>
    <cellStyle name="Normal 79 4" xfId="7504" xr:uid="{00000000-0005-0000-0000-000038150000}"/>
    <cellStyle name="Normal 8" xfId="86" xr:uid="{00000000-0005-0000-0000-000039150000}"/>
    <cellStyle name="Normal 8 10" xfId="4090" xr:uid="{00000000-0005-0000-0000-00003A150000}"/>
    <cellStyle name="Normal 8 10 2" xfId="7505" xr:uid="{00000000-0005-0000-0000-00003B150000}"/>
    <cellStyle name="Normal 8 11" xfId="4091" xr:uid="{00000000-0005-0000-0000-00003C150000}"/>
    <cellStyle name="Normal 8 12" xfId="7506" xr:uid="{00000000-0005-0000-0000-00003D150000}"/>
    <cellStyle name="Normal 8 2" xfId="306" xr:uid="{00000000-0005-0000-0000-00003E150000}"/>
    <cellStyle name="Normal 8 2 2" xfId="837" xr:uid="{00000000-0005-0000-0000-00003F150000}"/>
    <cellStyle name="Normal 8 2 2 2" xfId="4092" xr:uid="{00000000-0005-0000-0000-000040150000}"/>
    <cellStyle name="Normal 8 2 2 2 2" xfId="4093" xr:uid="{00000000-0005-0000-0000-000041150000}"/>
    <cellStyle name="Normal 8 2 2 2 2 2" xfId="7507" xr:uid="{00000000-0005-0000-0000-000042150000}"/>
    <cellStyle name="Normal 8 2 2 2 3" xfId="7508" xr:uid="{00000000-0005-0000-0000-000043150000}"/>
    <cellStyle name="Normal 8 2 2 3" xfId="4094" xr:uid="{00000000-0005-0000-0000-000044150000}"/>
    <cellStyle name="Normal 8 2 2 3 2" xfId="4095" xr:uid="{00000000-0005-0000-0000-000045150000}"/>
    <cellStyle name="Normal 8 2 2 3 2 2" xfId="7509" xr:uid="{00000000-0005-0000-0000-000046150000}"/>
    <cellStyle name="Normal 8 2 2 3 3" xfId="7510" xr:uid="{00000000-0005-0000-0000-000047150000}"/>
    <cellStyle name="Normal 8 2 2 4" xfId="4096" xr:uid="{00000000-0005-0000-0000-000048150000}"/>
    <cellStyle name="Normal 8 2 2 4 2" xfId="7511" xr:uid="{00000000-0005-0000-0000-000049150000}"/>
    <cellStyle name="Normal 8 2 3" xfId="4097" xr:uid="{00000000-0005-0000-0000-00004A150000}"/>
    <cellStyle name="Normal 8 2 3 2" xfId="4098" xr:uid="{00000000-0005-0000-0000-00004B150000}"/>
    <cellStyle name="Normal 8 2 3 2 2" xfId="4099" xr:uid="{00000000-0005-0000-0000-00004C150000}"/>
    <cellStyle name="Normal 8 2 3 2 2 2" xfId="7512" xr:uid="{00000000-0005-0000-0000-00004D150000}"/>
    <cellStyle name="Normal 8 2 3 2 3" xfId="7513" xr:uid="{00000000-0005-0000-0000-00004E150000}"/>
    <cellStyle name="Normal 8 2 3 3" xfId="4100" xr:uid="{00000000-0005-0000-0000-00004F150000}"/>
    <cellStyle name="Normal 8 2 3 3 2" xfId="4101" xr:uid="{00000000-0005-0000-0000-000050150000}"/>
    <cellStyle name="Normal 8 2 3 3 2 2" xfId="7514" xr:uid="{00000000-0005-0000-0000-000051150000}"/>
    <cellStyle name="Normal 8 2 3 3 3" xfId="7515" xr:uid="{00000000-0005-0000-0000-000052150000}"/>
    <cellStyle name="Normal 8 2 3 4" xfId="4102" xr:uid="{00000000-0005-0000-0000-000053150000}"/>
    <cellStyle name="Normal 8 2 3 4 2" xfId="4103" xr:uid="{00000000-0005-0000-0000-000054150000}"/>
    <cellStyle name="Normal 8 2 3 4 2 2" xfId="7516" xr:uid="{00000000-0005-0000-0000-000055150000}"/>
    <cellStyle name="Normal 8 2 3 4 3" xfId="7517" xr:uid="{00000000-0005-0000-0000-000056150000}"/>
    <cellStyle name="Normal 8 2 3 5" xfId="4104" xr:uid="{00000000-0005-0000-0000-000057150000}"/>
    <cellStyle name="Normal 8 2 3 5 2" xfId="7518" xr:uid="{00000000-0005-0000-0000-000058150000}"/>
    <cellStyle name="Normal 8 2 3 6" xfId="7519" xr:uid="{00000000-0005-0000-0000-000059150000}"/>
    <cellStyle name="Normal 8 2 3 9" xfId="4105" xr:uid="{00000000-0005-0000-0000-00005A150000}"/>
    <cellStyle name="Normal 8 2 3 9 2" xfId="4106" xr:uid="{00000000-0005-0000-0000-00005B150000}"/>
    <cellStyle name="Normal 8 2 3 9 2 2" xfId="7520" xr:uid="{00000000-0005-0000-0000-00005C150000}"/>
    <cellStyle name="Normal 8 2 3 9 3" xfId="7521" xr:uid="{00000000-0005-0000-0000-00005D150000}"/>
    <cellStyle name="Normal 8 2 4" xfId="4107" xr:uid="{00000000-0005-0000-0000-00005E150000}"/>
    <cellStyle name="Normal 8 2 4 2" xfId="4108" xr:uid="{00000000-0005-0000-0000-00005F150000}"/>
    <cellStyle name="Normal 8 2 4 2 2" xfId="7522" xr:uid="{00000000-0005-0000-0000-000060150000}"/>
    <cellStyle name="Normal 8 2 4 3" xfId="7523" xr:uid="{00000000-0005-0000-0000-000061150000}"/>
    <cellStyle name="Normal 8 2 5" xfId="4109" xr:uid="{00000000-0005-0000-0000-000062150000}"/>
    <cellStyle name="Normal 8 2 5 2" xfId="4110" xr:uid="{00000000-0005-0000-0000-000063150000}"/>
    <cellStyle name="Normal 8 2 5 2 2" xfId="7524" xr:uid="{00000000-0005-0000-0000-000064150000}"/>
    <cellStyle name="Normal 8 2 5 3" xfId="7525" xr:uid="{00000000-0005-0000-0000-000065150000}"/>
    <cellStyle name="Normal 8 2 6" xfId="4111" xr:uid="{00000000-0005-0000-0000-000066150000}"/>
    <cellStyle name="Normal 8 2 6 2" xfId="4112" xr:uid="{00000000-0005-0000-0000-000067150000}"/>
    <cellStyle name="Normal 8 2 6 2 2" xfId="7526" xr:uid="{00000000-0005-0000-0000-000068150000}"/>
    <cellStyle name="Normal 8 2 6 3" xfId="7527" xr:uid="{00000000-0005-0000-0000-000069150000}"/>
    <cellStyle name="Normal 8 2 7" xfId="4113" xr:uid="{00000000-0005-0000-0000-00006A150000}"/>
    <cellStyle name="Normal 8 2 7 2" xfId="4114" xr:uid="{00000000-0005-0000-0000-00006B150000}"/>
    <cellStyle name="Normal 8 2 7 2 2" xfId="7528" xr:uid="{00000000-0005-0000-0000-00006C150000}"/>
    <cellStyle name="Normal 8 2 7 3" xfId="7529" xr:uid="{00000000-0005-0000-0000-00006D150000}"/>
    <cellStyle name="Normal 8 2 8" xfId="4115" xr:uid="{00000000-0005-0000-0000-00006E150000}"/>
    <cellStyle name="Normal 8 2 8 2" xfId="7530" xr:uid="{00000000-0005-0000-0000-00006F150000}"/>
    <cellStyle name="Normal 8 3" xfId="392" xr:uid="{00000000-0005-0000-0000-000070150000}"/>
    <cellStyle name="Normal 8 3 2" xfId="4116" xr:uid="{00000000-0005-0000-0000-000071150000}"/>
    <cellStyle name="Normal 8 3 2 2" xfId="4117" xr:uid="{00000000-0005-0000-0000-000072150000}"/>
    <cellStyle name="Normal 8 3 2 2 2" xfId="4118" xr:uid="{00000000-0005-0000-0000-000073150000}"/>
    <cellStyle name="Normal 8 3 2 2 2 2" xfId="7531" xr:uid="{00000000-0005-0000-0000-000074150000}"/>
    <cellStyle name="Normal 8 3 2 2 3" xfId="7532" xr:uid="{00000000-0005-0000-0000-000075150000}"/>
    <cellStyle name="Normal 8 3 2 3" xfId="4119" xr:uid="{00000000-0005-0000-0000-000076150000}"/>
    <cellStyle name="Normal 8 3 2 3 2" xfId="4120" xr:uid="{00000000-0005-0000-0000-000077150000}"/>
    <cellStyle name="Normal 8 3 2 3 2 2" xfId="7533" xr:uid="{00000000-0005-0000-0000-000078150000}"/>
    <cellStyle name="Normal 8 3 2 3 3" xfId="7534" xr:uid="{00000000-0005-0000-0000-000079150000}"/>
    <cellStyle name="Normal 8 3 2 4" xfId="4121" xr:uid="{00000000-0005-0000-0000-00007A150000}"/>
    <cellStyle name="Normal 8 3 2 4 2" xfId="7535" xr:uid="{00000000-0005-0000-0000-00007B150000}"/>
    <cellStyle name="Normal 8 3 2 5" xfId="7536" xr:uid="{00000000-0005-0000-0000-00007C150000}"/>
    <cellStyle name="Normal 8 3 3" xfId="4122" xr:uid="{00000000-0005-0000-0000-00007D150000}"/>
    <cellStyle name="Normal 8 3 3 2" xfId="4123" xr:uid="{00000000-0005-0000-0000-00007E150000}"/>
    <cellStyle name="Normal 8 3 3 2 2" xfId="4124" xr:uid="{00000000-0005-0000-0000-00007F150000}"/>
    <cellStyle name="Normal 8 3 3 2 2 2" xfId="7537" xr:uid="{00000000-0005-0000-0000-000080150000}"/>
    <cellStyle name="Normal 8 3 3 2 3" xfId="7538" xr:uid="{00000000-0005-0000-0000-000081150000}"/>
    <cellStyle name="Normal 8 3 3 3" xfId="4125" xr:uid="{00000000-0005-0000-0000-000082150000}"/>
    <cellStyle name="Normal 8 3 3 3 2" xfId="7539" xr:uid="{00000000-0005-0000-0000-000083150000}"/>
    <cellStyle name="Normal 8 3 3 4" xfId="7540" xr:uid="{00000000-0005-0000-0000-000084150000}"/>
    <cellStyle name="Normal 8 3 4" xfId="4126" xr:uid="{00000000-0005-0000-0000-000085150000}"/>
    <cellStyle name="Normal 8 3 4 2" xfId="4127" xr:uid="{00000000-0005-0000-0000-000086150000}"/>
    <cellStyle name="Normal 8 3 4 2 2" xfId="7541" xr:uid="{00000000-0005-0000-0000-000087150000}"/>
    <cellStyle name="Normal 8 3 4 3" xfId="7542" xr:uid="{00000000-0005-0000-0000-000088150000}"/>
    <cellStyle name="Normal 8 3 5" xfId="4128" xr:uid="{00000000-0005-0000-0000-000089150000}"/>
    <cellStyle name="Normal 8 3 5 2" xfId="4129" xr:uid="{00000000-0005-0000-0000-00008A150000}"/>
    <cellStyle name="Normal 8 3 5 2 2" xfId="7543" xr:uid="{00000000-0005-0000-0000-00008B150000}"/>
    <cellStyle name="Normal 8 3 5 3" xfId="7544" xr:uid="{00000000-0005-0000-0000-00008C150000}"/>
    <cellStyle name="Normal 8 3 6" xfId="4130" xr:uid="{00000000-0005-0000-0000-00008D150000}"/>
    <cellStyle name="Normal 8 3 6 2" xfId="4131" xr:uid="{00000000-0005-0000-0000-00008E150000}"/>
    <cellStyle name="Normal 8 3 6 2 2" xfId="7545" xr:uid="{00000000-0005-0000-0000-00008F150000}"/>
    <cellStyle name="Normal 8 3 6 3" xfId="7546" xr:uid="{00000000-0005-0000-0000-000090150000}"/>
    <cellStyle name="Normal 8 3 7" xfId="4132" xr:uid="{00000000-0005-0000-0000-000091150000}"/>
    <cellStyle name="Normal 8 3 7 2" xfId="4133" xr:uid="{00000000-0005-0000-0000-000092150000}"/>
    <cellStyle name="Normal 8 3 7 2 2" xfId="7547" xr:uid="{00000000-0005-0000-0000-000093150000}"/>
    <cellStyle name="Normal 8 3 7 3" xfId="7548" xr:uid="{00000000-0005-0000-0000-000094150000}"/>
    <cellStyle name="Normal 8 3 8" xfId="4134" xr:uid="{00000000-0005-0000-0000-000095150000}"/>
    <cellStyle name="Normal 8 3 8 2" xfId="7549" xr:uid="{00000000-0005-0000-0000-000096150000}"/>
    <cellStyle name="Normal 8 3 9" xfId="7550" xr:uid="{00000000-0005-0000-0000-000097150000}"/>
    <cellStyle name="Normal 8 4" xfId="838" xr:uid="{00000000-0005-0000-0000-000098150000}"/>
    <cellStyle name="Normal 8 4 2" xfId="4135" xr:uid="{00000000-0005-0000-0000-000099150000}"/>
    <cellStyle name="Normal 8 4 2 2" xfId="4136" xr:uid="{00000000-0005-0000-0000-00009A150000}"/>
    <cellStyle name="Normal 8 4 2 2 2" xfId="7551" xr:uid="{00000000-0005-0000-0000-00009B150000}"/>
    <cellStyle name="Normal 8 4 2 3" xfId="7552" xr:uid="{00000000-0005-0000-0000-00009C150000}"/>
    <cellStyle name="Normal 8 4 3" xfId="4137" xr:uid="{00000000-0005-0000-0000-00009D150000}"/>
    <cellStyle name="Normal 8 4 3 2" xfId="4138" xr:uid="{00000000-0005-0000-0000-00009E150000}"/>
    <cellStyle name="Normal 8 4 3 2 2" xfId="7553" xr:uid="{00000000-0005-0000-0000-00009F150000}"/>
    <cellStyle name="Normal 8 4 3 3" xfId="7554" xr:uid="{00000000-0005-0000-0000-0000A0150000}"/>
    <cellStyle name="Normal 8 4 4" xfId="4139" xr:uid="{00000000-0005-0000-0000-0000A1150000}"/>
    <cellStyle name="Normal 8 4 4 2" xfId="7555" xr:uid="{00000000-0005-0000-0000-0000A2150000}"/>
    <cellStyle name="Normal 8 5" xfId="4140" xr:uid="{00000000-0005-0000-0000-0000A3150000}"/>
    <cellStyle name="Normal 8 5 2" xfId="4141" xr:uid="{00000000-0005-0000-0000-0000A4150000}"/>
    <cellStyle name="Normal 8 5 2 2" xfId="4142" xr:uid="{00000000-0005-0000-0000-0000A5150000}"/>
    <cellStyle name="Normal 8 5 2 2 2" xfId="7556" xr:uid="{00000000-0005-0000-0000-0000A6150000}"/>
    <cellStyle name="Normal 8 5 2 3" xfId="7557" xr:uid="{00000000-0005-0000-0000-0000A7150000}"/>
    <cellStyle name="Normal 8 5 3" xfId="4143" xr:uid="{00000000-0005-0000-0000-0000A8150000}"/>
    <cellStyle name="Normal 8 5 3 2" xfId="4144" xr:uid="{00000000-0005-0000-0000-0000A9150000}"/>
    <cellStyle name="Normal 8 5 3 2 2" xfId="7558" xr:uid="{00000000-0005-0000-0000-0000AA150000}"/>
    <cellStyle name="Normal 8 5 3 3" xfId="7559" xr:uid="{00000000-0005-0000-0000-0000AB150000}"/>
    <cellStyle name="Normal 8 5 4" xfId="4145" xr:uid="{00000000-0005-0000-0000-0000AC150000}"/>
    <cellStyle name="Normal 8 5 4 2" xfId="4146" xr:uid="{00000000-0005-0000-0000-0000AD150000}"/>
    <cellStyle name="Normal 8 5 4 2 2" xfId="7560" xr:uid="{00000000-0005-0000-0000-0000AE150000}"/>
    <cellStyle name="Normal 8 5 4 3" xfId="7561" xr:uid="{00000000-0005-0000-0000-0000AF150000}"/>
    <cellStyle name="Normal 8 5 5" xfId="4147" xr:uid="{00000000-0005-0000-0000-0000B0150000}"/>
    <cellStyle name="Normal 8 5 5 2" xfId="7562" xr:uid="{00000000-0005-0000-0000-0000B1150000}"/>
    <cellStyle name="Normal 8 5 6" xfId="7563" xr:uid="{00000000-0005-0000-0000-0000B2150000}"/>
    <cellStyle name="Normal 8 6" xfId="4148" xr:uid="{00000000-0005-0000-0000-0000B3150000}"/>
    <cellStyle name="Normal 8 6 2" xfId="4149" xr:uid="{00000000-0005-0000-0000-0000B4150000}"/>
    <cellStyle name="Normal 8 6 2 2" xfId="4150" xr:uid="{00000000-0005-0000-0000-0000B5150000}"/>
    <cellStyle name="Normal 8 6 2 2 2" xfId="7564" xr:uid="{00000000-0005-0000-0000-0000B6150000}"/>
    <cellStyle name="Normal 8 6 2 3" xfId="7565" xr:uid="{00000000-0005-0000-0000-0000B7150000}"/>
    <cellStyle name="Normal 8 6 3" xfId="4151" xr:uid="{00000000-0005-0000-0000-0000B8150000}"/>
    <cellStyle name="Normal 8 6 3 2" xfId="7566" xr:uid="{00000000-0005-0000-0000-0000B9150000}"/>
    <cellStyle name="Normal 8 6 4" xfId="7567" xr:uid="{00000000-0005-0000-0000-0000BA150000}"/>
    <cellStyle name="Normal 8 7" xfId="4152" xr:uid="{00000000-0005-0000-0000-0000BB150000}"/>
    <cellStyle name="Normal 8 7 2" xfId="4153" xr:uid="{00000000-0005-0000-0000-0000BC150000}"/>
    <cellStyle name="Normal 8 7 2 2" xfId="7568" xr:uid="{00000000-0005-0000-0000-0000BD150000}"/>
    <cellStyle name="Normal 8 7 3" xfId="7569" xr:uid="{00000000-0005-0000-0000-0000BE150000}"/>
    <cellStyle name="Normal 8 8" xfId="4154" xr:uid="{00000000-0005-0000-0000-0000BF150000}"/>
    <cellStyle name="Normal 8 8 2" xfId="4155" xr:uid="{00000000-0005-0000-0000-0000C0150000}"/>
    <cellStyle name="Normal 8 8 2 2" xfId="7570" xr:uid="{00000000-0005-0000-0000-0000C1150000}"/>
    <cellStyle name="Normal 8 8 3" xfId="7571" xr:uid="{00000000-0005-0000-0000-0000C2150000}"/>
    <cellStyle name="Normal 8 9" xfId="4156" xr:uid="{00000000-0005-0000-0000-0000C3150000}"/>
    <cellStyle name="Normal 8 9 2" xfId="4157" xr:uid="{00000000-0005-0000-0000-0000C4150000}"/>
    <cellStyle name="Normal 8 9 2 2" xfId="7572" xr:uid="{00000000-0005-0000-0000-0000C5150000}"/>
    <cellStyle name="Normal 8 9 3" xfId="7573" xr:uid="{00000000-0005-0000-0000-0000C6150000}"/>
    <cellStyle name="Normal 80" xfId="839" xr:uid="{00000000-0005-0000-0000-0000C7150000}"/>
    <cellStyle name="Normal 80 2" xfId="4158" xr:uid="{00000000-0005-0000-0000-0000C8150000}"/>
    <cellStyle name="Normal 80 2 2" xfId="7574" xr:uid="{00000000-0005-0000-0000-0000C9150000}"/>
    <cellStyle name="Normal 80 3" xfId="7575" xr:uid="{00000000-0005-0000-0000-0000CA150000}"/>
    <cellStyle name="Normal 81" xfId="840" xr:uid="{00000000-0005-0000-0000-0000CB150000}"/>
    <cellStyle name="Normal 81 2" xfId="4159" xr:uid="{00000000-0005-0000-0000-0000CC150000}"/>
    <cellStyle name="Normal 81 2 2" xfId="7576" xr:uid="{00000000-0005-0000-0000-0000CD150000}"/>
    <cellStyle name="Normal 81 3" xfId="7577" xr:uid="{00000000-0005-0000-0000-0000CE150000}"/>
    <cellStyle name="Normal 82" xfId="841" xr:uid="{00000000-0005-0000-0000-0000CF150000}"/>
    <cellStyle name="Normal 82 2" xfId="4160" xr:uid="{00000000-0005-0000-0000-0000D0150000}"/>
    <cellStyle name="Normal 82 2 2" xfId="7578" xr:uid="{00000000-0005-0000-0000-0000D1150000}"/>
    <cellStyle name="Normal 82 3" xfId="7579" xr:uid="{00000000-0005-0000-0000-0000D2150000}"/>
    <cellStyle name="Normal 83" xfId="842" xr:uid="{00000000-0005-0000-0000-0000D3150000}"/>
    <cellStyle name="Normal 83 2" xfId="4161" xr:uid="{00000000-0005-0000-0000-0000D4150000}"/>
    <cellStyle name="Normal 83 2 2" xfId="7580" xr:uid="{00000000-0005-0000-0000-0000D5150000}"/>
    <cellStyle name="Normal 83 3" xfId="7581" xr:uid="{00000000-0005-0000-0000-0000D6150000}"/>
    <cellStyle name="Normal 84" xfId="843" xr:uid="{00000000-0005-0000-0000-0000D7150000}"/>
    <cellStyle name="Normal 84 2" xfId="4162" xr:uid="{00000000-0005-0000-0000-0000D8150000}"/>
    <cellStyle name="Normal 84 2 2" xfId="7582" xr:uid="{00000000-0005-0000-0000-0000D9150000}"/>
    <cellStyle name="Normal 84 3" xfId="7583" xr:uid="{00000000-0005-0000-0000-0000DA150000}"/>
    <cellStyle name="Normal 85" xfId="844" xr:uid="{00000000-0005-0000-0000-0000DB150000}"/>
    <cellStyle name="Normal 85 2" xfId="4163" xr:uid="{00000000-0005-0000-0000-0000DC150000}"/>
    <cellStyle name="Normal 85 2 2" xfId="7584" xr:uid="{00000000-0005-0000-0000-0000DD150000}"/>
    <cellStyle name="Normal 85 3" xfId="7585" xr:uid="{00000000-0005-0000-0000-0000DE150000}"/>
    <cellStyle name="Normal 86" xfId="845" xr:uid="{00000000-0005-0000-0000-0000DF150000}"/>
    <cellStyle name="Normal 86 2" xfId="4164" xr:uid="{00000000-0005-0000-0000-0000E0150000}"/>
    <cellStyle name="Normal 86 2 2" xfId="7586" xr:uid="{00000000-0005-0000-0000-0000E1150000}"/>
    <cellStyle name="Normal 86 3" xfId="7587" xr:uid="{00000000-0005-0000-0000-0000E2150000}"/>
    <cellStyle name="Normal 87" xfId="895" xr:uid="{00000000-0005-0000-0000-0000E3150000}"/>
    <cellStyle name="Normal 87 2" xfId="4165" xr:uid="{00000000-0005-0000-0000-0000E4150000}"/>
    <cellStyle name="Normal 87 2 2" xfId="7588" xr:uid="{00000000-0005-0000-0000-0000E5150000}"/>
    <cellStyle name="Normal 87 3" xfId="7589" xr:uid="{00000000-0005-0000-0000-0000E6150000}"/>
    <cellStyle name="Normal 88" xfId="900" xr:uid="{00000000-0005-0000-0000-0000E7150000}"/>
    <cellStyle name="Normal 88 2" xfId="4166" xr:uid="{00000000-0005-0000-0000-0000E8150000}"/>
    <cellStyle name="Normal 88 2 2" xfId="7590" xr:uid="{00000000-0005-0000-0000-0000E9150000}"/>
    <cellStyle name="Normal 88 3" xfId="7591" xr:uid="{00000000-0005-0000-0000-0000EA150000}"/>
    <cellStyle name="Normal 89" xfId="904" xr:uid="{00000000-0005-0000-0000-0000EB150000}"/>
    <cellStyle name="Normal 89 2" xfId="912" xr:uid="{00000000-0005-0000-0000-0000EC150000}"/>
    <cellStyle name="Normal 89 2 2" xfId="7592" xr:uid="{00000000-0005-0000-0000-0000ED150000}"/>
    <cellStyle name="Normal 89 3" xfId="4167" xr:uid="{00000000-0005-0000-0000-0000EE150000}"/>
    <cellStyle name="Normal 89 4" xfId="4168" xr:uid="{00000000-0005-0000-0000-0000EF150000}"/>
    <cellStyle name="Normal 89 5" xfId="4169" xr:uid="{00000000-0005-0000-0000-0000F0150000}"/>
    <cellStyle name="Normal 89 5 2" xfId="7593" xr:uid="{00000000-0005-0000-0000-0000F1150000}"/>
    <cellStyle name="Normal 89 6" xfId="6052" xr:uid="{00000000-0005-0000-0000-0000F2150000}"/>
    <cellStyle name="Normal 89 7" xfId="9388" xr:uid="{00000000-0005-0000-0000-0000F3150000}"/>
    <cellStyle name="Normal 89 8" xfId="9398" xr:uid="{00000000-0005-0000-0000-0000F4150000}"/>
    <cellStyle name="Normal 9" xfId="87" xr:uid="{00000000-0005-0000-0000-0000F5150000}"/>
    <cellStyle name="Normal 9 2" xfId="307" xr:uid="{00000000-0005-0000-0000-0000F6150000}"/>
    <cellStyle name="Normal 9 2 2" xfId="846" xr:uid="{00000000-0005-0000-0000-0000F7150000}"/>
    <cellStyle name="Normal 9 2 3" xfId="4170" xr:uid="{00000000-0005-0000-0000-0000F8150000}"/>
    <cellStyle name="Normal 9 2 3 2" xfId="4171" xr:uid="{00000000-0005-0000-0000-0000F9150000}"/>
    <cellStyle name="Normal 9 2 3 2 2" xfId="7594" xr:uid="{00000000-0005-0000-0000-0000FA150000}"/>
    <cellStyle name="Normal 9 2 3 3" xfId="7595" xr:uid="{00000000-0005-0000-0000-0000FB150000}"/>
    <cellStyle name="Normal 9 3" xfId="393" xr:uid="{00000000-0005-0000-0000-0000FC150000}"/>
    <cellStyle name="Normal 9 3 2" xfId="4172" xr:uid="{00000000-0005-0000-0000-0000FD150000}"/>
    <cellStyle name="Normal 9 3 3" xfId="7596" xr:uid="{00000000-0005-0000-0000-0000FE150000}"/>
    <cellStyle name="Normal 9 4" xfId="847" xr:uid="{00000000-0005-0000-0000-0000FF150000}"/>
    <cellStyle name="Normal 9 4 2" xfId="4173" xr:uid="{00000000-0005-0000-0000-000000160000}"/>
    <cellStyle name="Normal 9 4 2 2" xfId="7597" xr:uid="{00000000-0005-0000-0000-000001160000}"/>
    <cellStyle name="Normal 9 5" xfId="4174" xr:uid="{00000000-0005-0000-0000-000002160000}"/>
    <cellStyle name="Normal 9 5 2" xfId="7598" xr:uid="{00000000-0005-0000-0000-000003160000}"/>
    <cellStyle name="Normal 9 6" xfId="7599" xr:uid="{00000000-0005-0000-0000-000004160000}"/>
    <cellStyle name="Normal 90" xfId="922" xr:uid="{00000000-0005-0000-0000-000005160000}"/>
    <cellStyle name="Normal 90 2" xfId="995" xr:uid="{00000000-0005-0000-0000-000006160000}"/>
    <cellStyle name="Normal 90 2 2" xfId="7600" xr:uid="{00000000-0005-0000-0000-000007160000}"/>
    <cellStyle name="Normal 90 3" xfId="7601" xr:uid="{00000000-0005-0000-0000-000008160000}"/>
    <cellStyle name="Normal 91" xfId="923" xr:uid="{00000000-0005-0000-0000-000009160000}"/>
    <cellStyle name="Normal 91 2" xfId="924" xr:uid="{00000000-0005-0000-0000-00000A160000}"/>
    <cellStyle name="Normal 91 2 2" xfId="6037" xr:uid="{00000000-0005-0000-0000-00000B160000}"/>
    <cellStyle name="Normal 91 2 2 2" xfId="7602" xr:uid="{00000000-0005-0000-0000-00000C160000}"/>
    <cellStyle name="Normal 91 2 3" xfId="6057" xr:uid="{00000000-0005-0000-0000-00000D160000}"/>
    <cellStyle name="Normal 91 2 3 2" xfId="7603" xr:uid="{00000000-0005-0000-0000-00000E160000}"/>
    <cellStyle name="Normal 91 2 4" xfId="7604" xr:uid="{00000000-0005-0000-0000-00000F160000}"/>
    <cellStyle name="Normal 91 2 5" xfId="9380" xr:uid="{00000000-0005-0000-0000-000010160000}"/>
    <cellStyle name="Normal 91 2 6" xfId="9393" xr:uid="{00000000-0005-0000-0000-000011160000}"/>
    <cellStyle name="Normal 91 2 7" xfId="9403" xr:uid="{00000000-0005-0000-0000-000012160000}"/>
    <cellStyle name="Normal 91 3" xfId="973" xr:uid="{00000000-0005-0000-0000-000013160000}"/>
    <cellStyle name="Normal 91 3 2" xfId="7605" xr:uid="{00000000-0005-0000-0000-000014160000}"/>
    <cellStyle name="Normal 91 4" xfId="7606" xr:uid="{00000000-0005-0000-0000-000015160000}"/>
    <cellStyle name="Normal 92" xfId="925" xr:uid="{00000000-0005-0000-0000-000016160000}"/>
    <cellStyle name="Normal 92 2" xfId="4175" xr:uid="{00000000-0005-0000-0000-000017160000}"/>
    <cellStyle name="Normal 92 2 2" xfId="7607" xr:uid="{00000000-0005-0000-0000-000018160000}"/>
    <cellStyle name="Normal 92 3" xfId="7608" xr:uid="{00000000-0005-0000-0000-000019160000}"/>
    <cellStyle name="Normal 93" xfId="928" xr:uid="{00000000-0005-0000-0000-00001A160000}"/>
    <cellStyle name="Normal 93 2" xfId="4176" xr:uid="{00000000-0005-0000-0000-00001B160000}"/>
    <cellStyle name="Normal 93 2 2" xfId="7609" xr:uid="{00000000-0005-0000-0000-00001C160000}"/>
    <cellStyle name="Normal 93 3" xfId="7610" xr:uid="{00000000-0005-0000-0000-00001D160000}"/>
    <cellStyle name="Normal 94" xfId="981" xr:uid="{00000000-0005-0000-0000-00001E160000}"/>
    <cellStyle name="Normal 94 2" xfId="4177" xr:uid="{00000000-0005-0000-0000-00001F160000}"/>
    <cellStyle name="Normal 94 2 2" xfId="7611" xr:uid="{00000000-0005-0000-0000-000020160000}"/>
    <cellStyle name="Normal 94 2 3" xfId="9367" xr:uid="{00000000-0005-0000-0000-000021160000}"/>
    <cellStyle name="Normal 94 2 3 2" xfId="9409" xr:uid="{3A59D0A9-18F0-4430-8486-A0549D3E30D4}"/>
    <cellStyle name="Normal 94 3" xfId="6060" xr:uid="{00000000-0005-0000-0000-000022160000}"/>
    <cellStyle name="Normal 94 3 2" xfId="7612" xr:uid="{00000000-0005-0000-0000-000023160000}"/>
    <cellStyle name="Normal 94 4" xfId="7613" xr:uid="{00000000-0005-0000-0000-000024160000}"/>
    <cellStyle name="Normal 95" xfId="984" xr:uid="{00000000-0005-0000-0000-000025160000}"/>
    <cellStyle name="Normal 95 2" xfId="4178" xr:uid="{00000000-0005-0000-0000-000026160000}"/>
    <cellStyle name="Normal 95 2 2" xfId="7614" xr:uid="{00000000-0005-0000-0000-000027160000}"/>
    <cellStyle name="Normal 95 3" xfId="7615" xr:uid="{00000000-0005-0000-0000-000028160000}"/>
    <cellStyle name="Normal 96" xfId="993" xr:uid="{00000000-0005-0000-0000-000029160000}"/>
    <cellStyle name="Normal 96 2" xfId="4179" xr:uid="{00000000-0005-0000-0000-00002A160000}"/>
    <cellStyle name="Normal 96 2 2" xfId="7616" xr:uid="{00000000-0005-0000-0000-00002B160000}"/>
    <cellStyle name="Normal 96 2 3" xfId="9371" xr:uid="{00000000-0005-0000-0000-00002C160000}"/>
    <cellStyle name="Normal 96 3" xfId="7617" xr:uid="{00000000-0005-0000-0000-00002D160000}"/>
    <cellStyle name="Normal 97" xfId="997" xr:uid="{00000000-0005-0000-0000-00002E160000}"/>
    <cellStyle name="Normal 97 2" xfId="4180" xr:uid="{00000000-0005-0000-0000-00002F160000}"/>
    <cellStyle name="Normal 97 2 2" xfId="7618" xr:uid="{00000000-0005-0000-0000-000030160000}"/>
    <cellStyle name="Normal 97 3" xfId="7619" xr:uid="{00000000-0005-0000-0000-000031160000}"/>
    <cellStyle name="Normal 98" xfId="1000" xr:uid="{00000000-0005-0000-0000-000032160000}"/>
    <cellStyle name="Normal 98 2" xfId="4181" xr:uid="{00000000-0005-0000-0000-000033160000}"/>
    <cellStyle name="Normal 98 2 2" xfId="7620" xr:uid="{00000000-0005-0000-0000-000034160000}"/>
    <cellStyle name="Normal 98 3" xfId="7621" xr:uid="{00000000-0005-0000-0000-000035160000}"/>
    <cellStyle name="Normal 99" xfId="4182" xr:uid="{00000000-0005-0000-0000-000036160000}"/>
    <cellStyle name="Normal 99 2" xfId="4183" xr:uid="{00000000-0005-0000-0000-000037160000}"/>
    <cellStyle name="Normal 99 2 2" xfId="7622" xr:uid="{00000000-0005-0000-0000-000038160000}"/>
    <cellStyle name="Normal 99 3" xfId="7623" xr:uid="{00000000-0005-0000-0000-000039160000}"/>
    <cellStyle name="Note 10" xfId="180" xr:uid="{00000000-0005-0000-0000-00003A160000}"/>
    <cellStyle name="Note 10 2" xfId="394" xr:uid="{00000000-0005-0000-0000-00003B160000}"/>
    <cellStyle name="Note 10 2 2" xfId="7624" xr:uid="{00000000-0005-0000-0000-00003C160000}"/>
    <cellStyle name="Note 10 3" xfId="7625" xr:uid="{00000000-0005-0000-0000-00003D160000}"/>
    <cellStyle name="Note 11" xfId="181" xr:uid="{00000000-0005-0000-0000-00003E160000}"/>
    <cellStyle name="Note 11 2" xfId="395" xr:uid="{00000000-0005-0000-0000-00003F160000}"/>
    <cellStyle name="Note 11 2 2" xfId="7626" xr:uid="{00000000-0005-0000-0000-000040160000}"/>
    <cellStyle name="Note 11 3" xfId="7627" xr:uid="{00000000-0005-0000-0000-000041160000}"/>
    <cellStyle name="Note 12" xfId="182" xr:uid="{00000000-0005-0000-0000-000042160000}"/>
    <cellStyle name="Note 12 2" xfId="396" xr:uid="{00000000-0005-0000-0000-000043160000}"/>
    <cellStyle name="Note 12 2 2" xfId="7628" xr:uid="{00000000-0005-0000-0000-000044160000}"/>
    <cellStyle name="Note 12 3" xfId="7629" xr:uid="{00000000-0005-0000-0000-000045160000}"/>
    <cellStyle name="Note 13" xfId="183" xr:uid="{00000000-0005-0000-0000-000046160000}"/>
    <cellStyle name="Note 13 2" xfId="397" xr:uid="{00000000-0005-0000-0000-000047160000}"/>
    <cellStyle name="Note 13 2 2" xfId="7630" xr:uid="{00000000-0005-0000-0000-000048160000}"/>
    <cellStyle name="Note 13 3" xfId="7631" xr:uid="{00000000-0005-0000-0000-000049160000}"/>
    <cellStyle name="Note 14" xfId="184" xr:uid="{00000000-0005-0000-0000-00004A160000}"/>
    <cellStyle name="Note 14 2" xfId="398" xr:uid="{00000000-0005-0000-0000-00004B160000}"/>
    <cellStyle name="Note 14 2 2" xfId="7632" xr:uid="{00000000-0005-0000-0000-00004C160000}"/>
    <cellStyle name="Note 14 3" xfId="7633" xr:uid="{00000000-0005-0000-0000-00004D160000}"/>
    <cellStyle name="Note 15" xfId="185" xr:uid="{00000000-0005-0000-0000-00004E160000}"/>
    <cellStyle name="Note 15 2" xfId="399" xr:uid="{00000000-0005-0000-0000-00004F160000}"/>
    <cellStyle name="Note 15 2 2" xfId="7634" xr:uid="{00000000-0005-0000-0000-000050160000}"/>
    <cellStyle name="Note 15 3" xfId="7635" xr:uid="{00000000-0005-0000-0000-000051160000}"/>
    <cellStyle name="Note 2" xfId="88" xr:uid="{00000000-0005-0000-0000-000052160000}"/>
    <cellStyle name="Note 2 10" xfId="7636" xr:uid="{00000000-0005-0000-0000-000053160000}"/>
    <cellStyle name="Note 2 2" xfId="974" xr:uid="{00000000-0005-0000-0000-000054160000}"/>
    <cellStyle name="Note 2 2 2" xfId="4184" xr:uid="{00000000-0005-0000-0000-000055160000}"/>
    <cellStyle name="Note 2 2 2 2" xfId="4185" xr:uid="{00000000-0005-0000-0000-000056160000}"/>
    <cellStyle name="Note 2 2 2 2 2" xfId="4186" xr:uid="{00000000-0005-0000-0000-000057160000}"/>
    <cellStyle name="Note 2 2 2 2 2 2" xfId="7637" xr:uid="{00000000-0005-0000-0000-000058160000}"/>
    <cellStyle name="Note 2 2 2 2 3" xfId="7638" xr:uid="{00000000-0005-0000-0000-000059160000}"/>
    <cellStyle name="Note 2 2 2 3" xfId="4187" xr:uid="{00000000-0005-0000-0000-00005A160000}"/>
    <cellStyle name="Note 2 2 2 3 2" xfId="4188" xr:uid="{00000000-0005-0000-0000-00005B160000}"/>
    <cellStyle name="Note 2 2 2 3 2 2" xfId="7639" xr:uid="{00000000-0005-0000-0000-00005C160000}"/>
    <cellStyle name="Note 2 2 2 3 3" xfId="7640" xr:uid="{00000000-0005-0000-0000-00005D160000}"/>
    <cellStyle name="Note 2 2 2 4" xfId="4189" xr:uid="{00000000-0005-0000-0000-00005E160000}"/>
    <cellStyle name="Note 2 2 2 4 2" xfId="7641" xr:uid="{00000000-0005-0000-0000-00005F160000}"/>
    <cellStyle name="Note 2 2 2 5" xfId="7642" xr:uid="{00000000-0005-0000-0000-000060160000}"/>
    <cellStyle name="Note 2 2 3" xfId="4190" xr:uid="{00000000-0005-0000-0000-000061160000}"/>
    <cellStyle name="Note 2 2 3 2" xfId="4191" xr:uid="{00000000-0005-0000-0000-000062160000}"/>
    <cellStyle name="Note 2 2 3 2 2" xfId="4192" xr:uid="{00000000-0005-0000-0000-000063160000}"/>
    <cellStyle name="Note 2 2 3 2 2 2" xfId="7643" xr:uid="{00000000-0005-0000-0000-000064160000}"/>
    <cellStyle name="Note 2 2 3 2 3" xfId="7644" xr:uid="{00000000-0005-0000-0000-000065160000}"/>
    <cellStyle name="Note 2 2 3 3" xfId="4193" xr:uid="{00000000-0005-0000-0000-000066160000}"/>
    <cellStyle name="Note 2 2 3 3 2" xfId="7645" xr:uid="{00000000-0005-0000-0000-000067160000}"/>
    <cellStyle name="Note 2 2 3 4" xfId="7646" xr:uid="{00000000-0005-0000-0000-000068160000}"/>
    <cellStyle name="Note 2 2 4" xfId="4194" xr:uid="{00000000-0005-0000-0000-000069160000}"/>
    <cellStyle name="Note 2 2 4 2" xfId="4195" xr:uid="{00000000-0005-0000-0000-00006A160000}"/>
    <cellStyle name="Note 2 2 4 2 2" xfId="7647" xr:uid="{00000000-0005-0000-0000-00006B160000}"/>
    <cellStyle name="Note 2 2 4 3" xfId="7648" xr:uid="{00000000-0005-0000-0000-00006C160000}"/>
    <cellStyle name="Note 2 2 5" xfId="4196" xr:uid="{00000000-0005-0000-0000-00006D160000}"/>
    <cellStyle name="Note 2 2 5 2" xfId="4197" xr:uid="{00000000-0005-0000-0000-00006E160000}"/>
    <cellStyle name="Note 2 2 5 2 2" xfId="7649" xr:uid="{00000000-0005-0000-0000-00006F160000}"/>
    <cellStyle name="Note 2 2 5 3" xfId="7650" xr:uid="{00000000-0005-0000-0000-000070160000}"/>
    <cellStyle name="Note 2 2 6" xfId="4198" xr:uid="{00000000-0005-0000-0000-000071160000}"/>
    <cellStyle name="Note 2 2 6 2" xfId="7651" xr:uid="{00000000-0005-0000-0000-000072160000}"/>
    <cellStyle name="Note 2 2 7" xfId="7652" xr:uid="{00000000-0005-0000-0000-000073160000}"/>
    <cellStyle name="Note 2 3" xfId="4199" xr:uid="{00000000-0005-0000-0000-000074160000}"/>
    <cellStyle name="Note 2 3 2" xfId="4200" xr:uid="{00000000-0005-0000-0000-000075160000}"/>
    <cellStyle name="Note 2 3 2 2" xfId="4201" xr:uid="{00000000-0005-0000-0000-000076160000}"/>
    <cellStyle name="Note 2 3 2 2 2" xfId="4202" xr:uid="{00000000-0005-0000-0000-000077160000}"/>
    <cellStyle name="Note 2 3 2 2 2 2" xfId="7653" xr:uid="{00000000-0005-0000-0000-000078160000}"/>
    <cellStyle name="Note 2 3 2 2 3" xfId="7654" xr:uid="{00000000-0005-0000-0000-000079160000}"/>
    <cellStyle name="Note 2 3 2 3" xfId="4203" xr:uid="{00000000-0005-0000-0000-00007A160000}"/>
    <cellStyle name="Note 2 3 2 3 2" xfId="4204" xr:uid="{00000000-0005-0000-0000-00007B160000}"/>
    <cellStyle name="Note 2 3 2 3 2 2" xfId="7655" xr:uid="{00000000-0005-0000-0000-00007C160000}"/>
    <cellStyle name="Note 2 3 2 3 3" xfId="7656" xr:uid="{00000000-0005-0000-0000-00007D160000}"/>
    <cellStyle name="Note 2 3 2 4" xfId="4205" xr:uid="{00000000-0005-0000-0000-00007E160000}"/>
    <cellStyle name="Note 2 3 2 4 2" xfId="7657" xr:uid="{00000000-0005-0000-0000-00007F160000}"/>
    <cellStyle name="Note 2 3 2 5" xfId="7658" xr:uid="{00000000-0005-0000-0000-000080160000}"/>
    <cellStyle name="Note 2 3 3" xfId="4206" xr:uid="{00000000-0005-0000-0000-000081160000}"/>
    <cellStyle name="Note 2 3 3 2" xfId="4207" xr:uid="{00000000-0005-0000-0000-000082160000}"/>
    <cellStyle name="Note 2 3 3 2 2" xfId="4208" xr:uid="{00000000-0005-0000-0000-000083160000}"/>
    <cellStyle name="Note 2 3 3 2 2 2" xfId="7659" xr:uid="{00000000-0005-0000-0000-000084160000}"/>
    <cellStyle name="Note 2 3 3 2 3" xfId="7660" xr:uid="{00000000-0005-0000-0000-000085160000}"/>
    <cellStyle name="Note 2 3 3 3" xfId="4209" xr:uid="{00000000-0005-0000-0000-000086160000}"/>
    <cellStyle name="Note 2 3 3 3 2" xfId="7661" xr:uid="{00000000-0005-0000-0000-000087160000}"/>
    <cellStyle name="Note 2 3 3 4" xfId="7662" xr:uid="{00000000-0005-0000-0000-000088160000}"/>
    <cellStyle name="Note 2 3 4" xfId="4210" xr:uid="{00000000-0005-0000-0000-000089160000}"/>
    <cellStyle name="Note 2 3 4 2" xfId="4211" xr:uid="{00000000-0005-0000-0000-00008A160000}"/>
    <cellStyle name="Note 2 3 4 2 2" xfId="7663" xr:uid="{00000000-0005-0000-0000-00008B160000}"/>
    <cellStyle name="Note 2 3 4 3" xfId="7664" xr:uid="{00000000-0005-0000-0000-00008C160000}"/>
    <cellStyle name="Note 2 3 5" xfId="4212" xr:uid="{00000000-0005-0000-0000-00008D160000}"/>
    <cellStyle name="Note 2 3 5 2" xfId="4213" xr:uid="{00000000-0005-0000-0000-00008E160000}"/>
    <cellStyle name="Note 2 3 5 2 2" xfId="7665" xr:uid="{00000000-0005-0000-0000-00008F160000}"/>
    <cellStyle name="Note 2 3 5 3" xfId="7666" xr:uid="{00000000-0005-0000-0000-000090160000}"/>
    <cellStyle name="Note 2 3 6" xfId="4214" xr:uid="{00000000-0005-0000-0000-000091160000}"/>
    <cellStyle name="Note 2 3 6 2" xfId="7667" xr:uid="{00000000-0005-0000-0000-000092160000}"/>
    <cellStyle name="Note 2 3 7" xfId="7668" xr:uid="{00000000-0005-0000-0000-000093160000}"/>
    <cellStyle name="Note 2 4" xfId="4215" xr:uid="{00000000-0005-0000-0000-000094160000}"/>
    <cellStyle name="Note 2 4 2" xfId="4216" xr:uid="{00000000-0005-0000-0000-000095160000}"/>
    <cellStyle name="Note 2 4 2 2" xfId="4217" xr:uid="{00000000-0005-0000-0000-000096160000}"/>
    <cellStyle name="Note 2 4 2 2 2" xfId="7669" xr:uid="{00000000-0005-0000-0000-000097160000}"/>
    <cellStyle name="Note 2 4 2 3" xfId="7670" xr:uid="{00000000-0005-0000-0000-000098160000}"/>
    <cellStyle name="Note 2 4 3" xfId="4218" xr:uid="{00000000-0005-0000-0000-000099160000}"/>
    <cellStyle name="Note 2 4 3 2" xfId="4219" xr:uid="{00000000-0005-0000-0000-00009A160000}"/>
    <cellStyle name="Note 2 4 3 2 2" xfId="7671" xr:uid="{00000000-0005-0000-0000-00009B160000}"/>
    <cellStyle name="Note 2 4 3 3" xfId="7672" xr:uid="{00000000-0005-0000-0000-00009C160000}"/>
    <cellStyle name="Note 2 4 4" xfId="4220" xr:uid="{00000000-0005-0000-0000-00009D160000}"/>
    <cellStyle name="Note 2 4 4 2" xfId="7673" xr:uid="{00000000-0005-0000-0000-00009E160000}"/>
    <cellStyle name="Note 2 4 5" xfId="7674" xr:uid="{00000000-0005-0000-0000-00009F160000}"/>
    <cellStyle name="Note 2 5" xfId="4221" xr:uid="{00000000-0005-0000-0000-0000A0160000}"/>
    <cellStyle name="Note 2 5 2" xfId="4222" xr:uid="{00000000-0005-0000-0000-0000A1160000}"/>
    <cellStyle name="Note 2 5 2 2" xfId="4223" xr:uid="{00000000-0005-0000-0000-0000A2160000}"/>
    <cellStyle name="Note 2 5 2 2 2" xfId="7675" xr:uid="{00000000-0005-0000-0000-0000A3160000}"/>
    <cellStyle name="Note 2 5 2 3" xfId="7676" xr:uid="{00000000-0005-0000-0000-0000A4160000}"/>
    <cellStyle name="Note 2 5 3" xfId="4224" xr:uid="{00000000-0005-0000-0000-0000A5160000}"/>
    <cellStyle name="Note 2 5 3 2" xfId="7677" xr:uid="{00000000-0005-0000-0000-0000A6160000}"/>
    <cellStyle name="Note 2 5 4" xfId="7678" xr:uid="{00000000-0005-0000-0000-0000A7160000}"/>
    <cellStyle name="Note 2 6" xfId="4225" xr:uid="{00000000-0005-0000-0000-0000A8160000}"/>
    <cellStyle name="Note 2 6 2" xfId="4226" xr:uid="{00000000-0005-0000-0000-0000A9160000}"/>
    <cellStyle name="Note 2 6 2 2" xfId="7679" xr:uid="{00000000-0005-0000-0000-0000AA160000}"/>
    <cellStyle name="Note 2 6 3" xfId="7680" xr:uid="{00000000-0005-0000-0000-0000AB160000}"/>
    <cellStyle name="Note 2 7" xfId="4227" xr:uid="{00000000-0005-0000-0000-0000AC160000}"/>
    <cellStyle name="Note 2 7 2" xfId="4228" xr:uid="{00000000-0005-0000-0000-0000AD160000}"/>
    <cellStyle name="Note 2 7 2 2" xfId="7681" xr:uid="{00000000-0005-0000-0000-0000AE160000}"/>
    <cellStyle name="Note 2 7 3" xfId="7682" xr:uid="{00000000-0005-0000-0000-0000AF160000}"/>
    <cellStyle name="Note 2 8" xfId="4229" xr:uid="{00000000-0005-0000-0000-0000B0160000}"/>
    <cellStyle name="Note 2 8 2" xfId="7683" xr:uid="{00000000-0005-0000-0000-0000B1160000}"/>
    <cellStyle name="Note 2 9" xfId="4230" xr:uid="{00000000-0005-0000-0000-0000B2160000}"/>
    <cellStyle name="Note 2 9 2" xfId="7684" xr:uid="{00000000-0005-0000-0000-0000B3160000}"/>
    <cellStyle name="Note 3" xfId="186" xr:uid="{00000000-0005-0000-0000-0000B4160000}"/>
    <cellStyle name="Note 3 2" xfId="400" xr:uid="{00000000-0005-0000-0000-0000B5160000}"/>
    <cellStyle name="Note 3 2 2" xfId="4231" xr:uid="{00000000-0005-0000-0000-0000B6160000}"/>
    <cellStyle name="Note 3 2 2 2" xfId="7685" xr:uid="{00000000-0005-0000-0000-0000B7160000}"/>
    <cellStyle name="Note 3 2 3" xfId="4232" xr:uid="{00000000-0005-0000-0000-0000B8160000}"/>
    <cellStyle name="Note 3 2 3 2" xfId="7686" xr:uid="{00000000-0005-0000-0000-0000B9160000}"/>
    <cellStyle name="Note 3 2 4" xfId="7687" xr:uid="{00000000-0005-0000-0000-0000BA160000}"/>
    <cellStyle name="Note 3 3" xfId="4233" xr:uid="{00000000-0005-0000-0000-0000BB160000}"/>
    <cellStyle name="Note 3 3 2" xfId="4234" xr:uid="{00000000-0005-0000-0000-0000BC160000}"/>
    <cellStyle name="Note 3 3 2 2" xfId="7688" xr:uid="{00000000-0005-0000-0000-0000BD160000}"/>
    <cellStyle name="Note 3 3 3" xfId="7689" xr:uid="{00000000-0005-0000-0000-0000BE160000}"/>
    <cellStyle name="Note 3 4" xfId="4235" xr:uid="{00000000-0005-0000-0000-0000BF160000}"/>
    <cellStyle name="Note 3 4 2" xfId="4236" xr:uid="{00000000-0005-0000-0000-0000C0160000}"/>
    <cellStyle name="Note 3 4 2 2" xfId="7690" xr:uid="{00000000-0005-0000-0000-0000C1160000}"/>
    <cellStyle name="Note 3 4 3" xfId="7691" xr:uid="{00000000-0005-0000-0000-0000C2160000}"/>
    <cellStyle name="Note 3 5" xfId="4237" xr:uid="{00000000-0005-0000-0000-0000C3160000}"/>
    <cellStyle name="Note 3 5 2" xfId="7692" xr:uid="{00000000-0005-0000-0000-0000C4160000}"/>
    <cellStyle name="Note 3 6" xfId="7693" xr:uid="{00000000-0005-0000-0000-0000C5160000}"/>
    <cellStyle name="Note 4" xfId="187" xr:uid="{00000000-0005-0000-0000-0000C6160000}"/>
    <cellStyle name="Note 4 2" xfId="401" xr:uid="{00000000-0005-0000-0000-0000C7160000}"/>
    <cellStyle name="Note 4 2 2" xfId="4238" xr:uid="{00000000-0005-0000-0000-0000C8160000}"/>
    <cellStyle name="Note 4 2 2 2" xfId="4239" xr:uid="{00000000-0005-0000-0000-0000C9160000}"/>
    <cellStyle name="Note 4 2 2 2 2" xfId="7694" xr:uid="{00000000-0005-0000-0000-0000CA160000}"/>
    <cellStyle name="Note 4 2 2 3" xfId="7695" xr:uid="{00000000-0005-0000-0000-0000CB160000}"/>
    <cellStyle name="Note 4 2 3" xfId="4240" xr:uid="{00000000-0005-0000-0000-0000CC160000}"/>
    <cellStyle name="Note 4 2 3 2" xfId="4241" xr:uid="{00000000-0005-0000-0000-0000CD160000}"/>
    <cellStyle name="Note 4 2 3 2 2" xfId="7696" xr:uid="{00000000-0005-0000-0000-0000CE160000}"/>
    <cellStyle name="Note 4 2 3 3" xfId="7697" xr:uid="{00000000-0005-0000-0000-0000CF160000}"/>
    <cellStyle name="Note 4 2 4" xfId="4242" xr:uid="{00000000-0005-0000-0000-0000D0160000}"/>
    <cellStyle name="Note 4 2 4 2" xfId="7698" xr:uid="{00000000-0005-0000-0000-0000D1160000}"/>
    <cellStyle name="Note 4 2 5" xfId="7699" xr:uid="{00000000-0005-0000-0000-0000D2160000}"/>
    <cellStyle name="Note 4 3" xfId="4243" xr:uid="{00000000-0005-0000-0000-0000D3160000}"/>
    <cellStyle name="Note 4 3 2" xfId="4244" xr:uid="{00000000-0005-0000-0000-0000D4160000}"/>
    <cellStyle name="Note 4 3 2 2" xfId="7700" xr:uid="{00000000-0005-0000-0000-0000D5160000}"/>
    <cellStyle name="Note 4 3 3" xfId="7701" xr:uid="{00000000-0005-0000-0000-0000D6160000}"/>
    <cellStyle name="Note 4 4" xfId="4245" xr:uid="{00000000-0005-0000-0000-0000D7160000}"/>
    <cellStyle name="Note 4 4 2" xfId="4246" xr:uid="{00000000-0005-0000-0000-0000D8160000}"/>
    <cellStyle name="Note 4 4 2 2" xfId="7702" xr:uid="{00000000-0005-0000-0000-0000D9160000}"/>
    <cellStyle name="Note 4 4 3" xfId="7703" xr:uid="{00000000-0005-0000-0000-0000DA160000}"/>
    <cellStyle name="Note 4 5" xfId="4247" xr:uid="{00000000-0005-0000-0000-0000DB160000}"/>
    <cellStyle name="Note 4 5 2" xfId="7704" xr:uid="{00000000-0005-0000-0000-0000DC160000}"/>
    <cellStyle name="Note 4 6" xfId="7705" xr:uid="{00000000-0005-0000-0000-0000DD160000}"/>
    <cellStyle name="Note 5" xfId="188" xr:uid="{00000000-0005-0000-0000-0000DE160000}"/>
    <cellStyle name="Note 5 2" xfId="402" xr:uid="{00000000-0005-0000-0000-0000DF160000}"/>
    <cellStyle name="Note 5 2 2" xfId="4248" xr:uid="{00000000-0005-0000-0000-0000E0160000}"/>
    <cellStyle name="Note 5 2 2 2" xfId="4249" xr:uid="{00000000-0005-0000-0000-0000E1160000}"/>
    <cellStyle name="Note 5 2 2 2 2" xfId="7706" xr:uid="{00000000-0005-0000-0000-0000E2160000}"/>
    <cellStyle name="Note 5 2 2 3" xfId="7707" xr:uid="{00000000-0005-0000-0000-0000E3160000}"/>
    <cellStyle name="Note 5 2 3" xfId="4250" xr:uid="{00000000-0005-0000-0000-0000E4160000}"/>
    <cellStyle name="Note 5 2 3 2" xfId="4251" xr:uid="{00000000-0005-0000-0000-0000E5160000}"/>
    <cellStyle name="Note 5 2 3 2 2" xfId="7708" xr:uid="{00000000-0005-0000-0000-0000E6160000}"/>
    <cellStyle name="Note 5 2 3 3" xfId="7709" xr:uid="{00000000-0005-0000-0000-0000E7160000}"/>
    <cellStyle name="Note 5 2 4" xfId="4252" xr:uid="{00000000-0005-0000-0000-0000E8160000}"/>
    <cellStyle name="Note 5 2 4 2" xfId="7710" xr:uid="{00000000-0005-0000-0000-0000E9160000}"/>
    <cellStyle name="Note 5 2 5" xfId="7711" xr:uid="{00000000-0005-0000-0000-0000EA160000}"/>
    <cellStyle name="Note 5 3" xfId="4253" xr:uid="{00000000-0005-0000-0000-0000EB160000}"/>
    <cellStyle name="Note 5 3 2" xfId="4254" xr:uid="{00000000-0005-0000-0000-0000EC160000}"/>
    <cellStyle name="Note 5 3 2 2" xfId="7712" xr:uid="{00000000-0005-0000-0000-0000ED160000}"/>
    <cellStyle name="Note 5 3 3" xfId="7713" xr:uid="{00000000-0005-0000-0000-0000EE160000}"/>
    <cellStyle name="Note 5 4" xfId="4255" xr:uid="{00000000-0005-0000-0000-0000EF160000}"/>
    <cellStyle name="Note 5 4 2" xfId="4256" xr:uid="{00000000-0005-0000-0000-0000F0160000}"/>
    <cellStyle name="Note 5 4 2 2" xfId="7714" xr:uid="{00000000-0005-0000-0000-0000F1160000}"/>
    <cellStyle name="Note 5 4 3" xfId="7715" xr:uid="{00000000-0005-0000-0000-0000F2160000}"/>
    <cellStyle name="Note 5 5" xfId="4257" xr:uid="{00000000-0005-0000-0000-0000F3160000}"/>
    <cellStyle name="Note 5 5 2" xfId="7716" xr:uid="{00000000-0005-0000-0000-0000F4160000}"/>
    <cellStyle name="Note 5 6" xfId="7717" xr:uid="{00000000-0005-0000-0000-0000F5160000}"/>
    <cellStyle name="Note 6" xfId="189" xr:uid="{00000000-0005-0000-0000-0000F6160000}"/>
    <cellStyle name="Note 6 2" xfId="403" xr:uid="{00000000-0005-0000-0000-0000F7160000}"/>
    <cellStyle name="Note 6 2 2" xfId="7718" xr:uid="{00000000-0005-0000-0000-0000F8160000}"/>
    <cellStyle name="Note 6 3" xfId="7719" xr:uid="{00000000-0005-0000-0000-0000F9160000}"/>
    <cellStyle name="Note 7" xfId="190" xr:uid="{00000000-0005-0000-0000-0000FA160000}"/>
    <cellStyle name="Note 7 2" xfId="404" xr:uid="{00000000-0005-0000-0000-0000FB160000}"/>
    <cellStyle name="Note 7 2 2" xfId="7720" xr:uid="{00000000-0005-0000-0000-0000FC160000}"/>
    <cellStyle name="Note 7 3" xfId="7721" xr:uid="{00000000-0005-0000-0000-0000FD160000}"/>
    <cellStyle name="Note 8" xfId="191" xr:uid="{00000000-0005-0000-0000-0000FE160000}"/>
    <cellStyle name="Note 8 2" xfId="405" xr:uid="{00000000-0005-0000-0000-0000FF160000}"/>
    <cellStyle name="Note 8 2 2" xfId="7722" xr:uid="{00000000-0005-0000-0000-000000170000}"/>
    <cellStyle name="Note 8 3" xfId="7723" xr:uid="{00000000-0005-0000-0000-000001170000}"/>
    <cellStyle name="Note 9" xfId="192" xr:uid="{00000000-0005-0000-0000-000002170000}"/>
    <cellStyle name="Note 9 2" xfId="406" xr:uid="{00000000-0005-0000-0000-000003170000}"/>
    <cellStyle name="Note 9 2 2" xfId="7724" xr:uid="{00000000-0005-0000-0000-000004170000}"/>
    <cellStyle name="Note 9 3" xfId="7725" xr:uid="{00000000-0005-0000-0000-000005170000}"/>
    <cellStyle name="num" xfId="4258" xr:uid="{00000000-0005-0000-0000-000006170000}"/>
    <cellStyle name="num {00}" xfId="4259" xr:uid="{00000000-0005-0000-0000-000007170000}"/>
    <cellStyle name="Output 2" xfId="89" xr:uid="{00000000-0005-0000-0000-000008170000}"/>
    <cellStyle name="Output 2 2" xfId="4260" xr:uid="{00000000-0005-0000-0000-000009170000}"/>
    <cellStyle name="Output 2 2 2" xfId="4261" xr:uid="{00000000-0005-0000-0000-00000A170000}"/>
    <cellStyle name="Output 2 2 2 2" xfId="7726" xr:uid="{00000000-0005-0000-0000-00000B170000}"/>
    <cellStyle name="Output 2 2 3" xfId="7727" xr:uid="{00000000-0005-0000-0000-00000C170000}"/>
    <cellStyle name="Output 2 3" xfId="4262" xr:uid="{00000000-0005-0000-0000-00000D170000}"/>
    <cellStyle name="Output 2 3 2" xfId="7728" xr:uid="{00000000-0005-0000-0000-00000E170000}"/>
    <cellStyle name="Output 2 4" xfId="7729" xr:uid="{00000000-0005-0000-0000-00000F170000}"/>
    <cellStyle name="Output 3" xfId="848" xr:uid="{00000000-0005-0000-0000-000010170000}"/>
    <cellStyle name="Output 3 2" xfId="4263" xr:uid="{00000000-0005-0000-0000-000011170000}"/>
    <cellStyle name="Output 3 2 2" xfId="4264" xr:uid="{00000000-0005-0000-0000-000012170000}"/>
    <cellStyle name="Output 3 2 2 2" xfId="7730" xr:uid="{00000000-0005-0000-0000-000013170000}"/>
    <cellStyle name="Output 3 2 3" xfId="7731" xr:uid="{00000000-0005-0000-0000-000014170000}"/>
    <cellStyle name="Output 3 3" xfId="4265" xr:uid="{00000000-0005-0000-0000-000015170000}"/>
    <cellStyle name="Output 3 3 2" xfId="7732" xr:uid="{00000000-0005-0000-0000-000016170000}"/>
    <cellStyle name="Output 3 4" xfId="7733" xr:uid="{00000000-0005-0000-0000-000017170000}"/>
    <cellStyle name="Output 4" xfId="849" xr:uid="{00000000-0005-0000-0000-000018170000}"/>
    <cellStyle name="Output 4 2" xfId="7734" xr:uid="{00000000-0005-0000-0000-000019170000}"/>
    <cellStyle name="Output 5" xfId="850" xr:uid="{00000000-0005-0000-0000-00001A170000}"/>
    <cellStyle name="Output 5 2" xfId="7735" xr:uid="{00000000-0005-0000-0000-00001B170000}"/>
    <cellStyle name="Output 6" xfId="4266" xr:uid="{00000000-0005-0000-0000-00001C170000}"/>
    <cellStyle name="Output 6 2" xfId="7736" xr:uid="{00000000-0005-0000-0000-00001D170000}"/>
    <cellStyle name="Output 7" xfId="4267" xr:uid="{00000000-0005-0000-0000-00001E170000}"/>
    <cellStyle name="Output 7 2" xfId="7737" xr:uid="{00000000-0005-0000-0000-00001F170000}"/>
    <cellStyle name="p" xfId="4268" xr:uid="{00000000-0005-0000-0000-000020170000}"/>
    <cellStyle name="p 2" xfId="7738" xr:uid="{00000000-0005-0000-0000-000021170000}"/>
    <cellStyle name="Percent" xfId="90" builtinId="5"/>
    <cellStyle name="Percent [2]" xfId="4269" xr:uid="{00000000-0005-0000-0000-000023170000}"/>
    <cellStyle name="Percent 10" xfId="851" xr:uid="{00000000-0005-0000-0000-000024170000}"/>
    <cellStyle name="Percent 10 2" xfId="852" xr:uid="{00000000-0005-0000-0000-000025170000}"/>
    <cellStyle name="Percent 10 3" xfId="975" xr:uid="{00000000-0005-0000-0000-000026170000}"/>
    <cellStyle name="Percent 10 3 2" xfId="7739" xr:uid="{00000000-0005-0000-0000-000027170000}"/>
    <cellStyle name="Percent 10 4" xfId="7740" xr:uid="{00000000-0005-0000-0000-000028170000}"/>
    <cellStyle name="Percent 11" xfId="853" xr:uid="{00000000-0005-0000-0000-000029170000}"/>
    <cellStyle name="Percent 11 2" xfId="854" xr:uid="{00000000-0005-0000-0000-00002A170000}"/>
    <cellStyle name="Percent 11 2 2" xfId="855" xr:uid="{00000000-0005-0000-0000-00002B170000}"/>
    <cellStyle name="Percent 11 2 2 2" xfId="856" xr:uid="{00000000-0005-0000-0000-00002C170000}"/>
    <cellStyle name="Percent 11 3" xfId="857" xr:uid="{00000000-0005-0000-0000-00002D170000}"/>
    <cellStyle name="Percent 12" xfId="858" xr:uid="{00000000-0005-0000-0000-00002E170000}"/>
    <cellStyle name="Percent 12 2" xfId="4270" xr:uid="{00000000-0005-0000-0000-00002F170000}"/>
    <cellStyle name="Percent 12 2 2" xfId="4271" xr:uid="{00000000-0005-0000-0000-000030170000}"/>
    <cellStyle name="Percent 12 2 2 2" xfId="4272" xr:uid="{00000000-0005-0000-0000-000031170000}"/>
    <cellStyle name="Percent 12 2 2 2 2" xfId="7741" xr:uid="{00000000-0005-0000-0000-000032170000}"/>
    <cellStyle name="Percent 12 2 2 3" xfId="7742" xr:uid="{00000000-0005-0000-0000-000033170000}"/>
    <cellStyle name="Percent 12 2 3" xfId="4273" xr:uid="{00000000-0005-0000-0000-000034170000}"/>
    <cellStyle name="Percent 12 2 3 2" xfId="4274" xr:uid="{00000000-0005-0000-0000-000035170000}"/>
    <cellStyle name="Percent 12 2 3 2 2" xfId="7743" xr:uid="{00000000-0005-0000-0000-000036170000}"/>
    <cellStyle name="Percent 12 2 3 3" xfId="7744" xr:uid="{00000000-0005-0000-0000-000037170000}"/>
    <cellStyle name="Percent 12 2 4" xfId="4275" xr:uid="{00000000-0005-0000-0000-000038170000}"/>
    <cellStyle name="Percent 12 2 4 2" xfId="7745" xr:uid="{00000000-0005-0000-0000-000039170000}"/>
    <cellStyle name="Percent 12 2 5" xfId="7746" xr:uid="{00000000-0005-0000-0000-00003A170000}"/>
    <cellStyle name="Percent 12 3" xfId="4276" xr:uid="{00000000-0005-0000-0000-00003B170000}"/>
    <cellStyle name="Percent 12 3 2" xfId="4277" xr:uid="{00000000-0005-0000-0000-00003C170000}"/>
    <cellStyle name="Percent 12 3 2 2" xfId="7747" xr:uid="{00000000-0005-0000-0000-00003D170000}"/>
    <cellStyle name="Percent 12 3 3" xfId="7748" xr:uid="{00000000-0005-0000-0000-00003E170000}"/>
    <cellStyle name="Percent 12 4" xfId="4278" xr:uid="{00000000-0005-0000-0000-00003F170000}"/>
    <cellStyle name="Percent 12 4 2" xfId="4279" xr:uid="{00000000-0005-0000-0000-000040170000}"/>
    <cellStyle name="Percent 12 4 2 2" xfId="7749" xr:uid="{00000000-0005-0000-0000-000041170000}"/>
    <cellStyle name="Percent 12 4 3" xfId="7750" xr:uid="{00000000-0005-0000-0000-000042170000}"/>
    <cellStyle name="Percent 12 5" xfId="4280" xr:uid="{00000000-0005-0000-0000-000043170000}"/>
    <cellStyle name="Percent 12 5 2" xfId="7751" xr:uid="{00000000-0005-0000-0000-000044170000}"/>
    <cellStyle name="Percent 13" xfId="859" xr:uid="{00000000-0005-0000-0000-000045170000}"/>
    <cellStyle name="Percent 13 2" xfId="7752" xr:uid="{00000000-0005-0000-0000-000046170000}"/>
    <cellStyle name="Percent 13 3" xfId="9369" xr:uid="{00000000-0005-0000-0000-000047170000}"/>
    <cellStyle name="Percent 14" xfId="897" xr:uid="{00000000-0005-0000-0000-000048170000}"/>
    <cellStyle name="Percent 14 2" xfId="4281" xr:uid="{00000000-0005-0000-0000-000049170000}"/>
    <cellStyle name="Percent 14 2 2" xfId="7753" xr:uid="{00000000-0005-0000-0000-00004A170000}"/>
    <cellStyle name="Percent 14 3" xfId="7754" xr:uid="{00000000-0005-0000-0000-00004B170000}"/>
    <cellStyle name="Percent 15" xfId="902" xr:uid="{00000000-0005-0000-0000-00004C170000}"/>
    <cellStyle name="Percent 15 2" xfId="7755" xr:uid="{00000000-0005-0000-0000-00004D170000}"/>
    <cellStyle name="Percent 16" xfId="909" xr:uid="{00000000-0005-0000-0000-00004E170000}"/>
    <cellStyle name="Percent 16 2" xfId="911" xr:uid="{00000000-0005-0000-0000-00004F170000}"/>
    <cellStyle name="Percent 16 2 2" xfId="6038" xr:uid="{00000000-0005-0000-0000-000050170000}"/>
    <cellStyle name="Percent 16 2 2 2" xfId="7756" xr:uid="{00000000-0005-0000-0000-000051170000}"/>
    <cellStyle name="Percent 16 2 3" xfId="6058" xr:uid="{00000000-0005-0000-0000-000052170000}"/>
    <cellStyle name="Percent 16 2 3 2" xfId="7757" xr:uid="{00000000-0005-0000-0000-000053170000}"/>
    <cellStyle name="Percent 16 2 4" xfId="7758" xr:uid="{00000000-0005-0000-0000-000054170000}"/>
    <cellStyle name="Percent 16 2 5" xfId="9381" xr:uid="{00000000-0005-0000-0000-000055170000}"/>
    <cellStyle name="Percent 16 2 6" xfId="9394" xr:uid="{00000000-0005-0000-0000-000056170000}"/>
    <cellStyle name="Percent 16 2 7" xfId="9404" xr:uid="{00000000-0005-0000-0000-000057170000}"/>
    <cellStyle name="Percent 16 3" xfId="976" xr:uid="{00000000-0005-0000-0000-000058170000}"/>
    <cellStyle name="Percent 16 3 2" xfId="7759" xr:uid="{00000000-0005-0000-0000-000059170000}"/>
    <cellStyle name="Percent 16 4" xfId="6054" xr:uid="{00000000-0005-0000-0000-00005A170000}"/>
    <cellStyle name="Percent 16 5" xfId="9390" xr:uid="{00000000-0005-0000-0000-00005B170000}"/>
    <cellStyle name="Percent 16 6" xfId="9400" xr:uid="{00000000-0005-0000-0000-00005C170000}"/>
    <cellStyle name="Percent 17" xfId="926" xr:uid="{00000000-0005-0000-0000-00005D170000}"/>
    <cellStyle name="Percent 17 2" xfId="7760" xr:uid="{00000000-0005-0000-0000-00005E170000}"/>
    <cellStyle name="Percent 18" xfId="929" xr:uid="{00000000-0005-0000-0000-00005F170000}"/>
    <cellStyle name="Percent 18 2" xfId="7761" xr:uid="{00000000-0005-0000-0000-000060170000}"/>
    <cellStyle name="Percent 19" xfId="983" xr:uid="{00000000-0005-0000-0000-000061170000}"/>
    <cellStyle name="Percent 19 2" xfId="7762" xr:uid="{00000000-0005-0000-0000-000062170000}"/>
    <cellStyle name="Percent 2" xfId="91" xr:uid="{00000000-0005-0000-0000-000063170000}"/>
    <cellStyle name="Percent 2 10" xfId="4282" xr:uid="{00000000-0005-0000-0000-000064170000}"/>
    <cellStyle name="Percent 2 10 2" xfId="7763" xr:uid="{00000000-0005-0000-0000-000065170000}"/>
    <cellStyle name="Percent 2 11" xfId="4283" xr:uid="{00000000-0005-0000-0000-000066170000}"/>
    <cellStyle name="Percent 2 2" xfId="92" xr:uid="{00000000-0005-0000-0000-000067170000}"/>
    <cellStyle name="Percent 2 2 2" xfId="308" xr:uid="{00000000-0005-0000-0000-000068170000}"/>
    <cellStyle name="Percent 2 2 2 2" xfId="4284" xr:uid="{00000000-0005-0000-0000-000069170000}"/>
    <cellStyle name="Percent 2 2 2 2 2" xfId="4285" xr:uid="{00000000-0005-0000-0000-00006A170000}"/>
    <cellStyle name="Percent 2 2 2 2 2 2" xfId="7764" xr:uid="{00000000-0005-0000-0000-00006B170000}"/>
    <cellStyle name="Percent 2 2 2 2 3" xfId="7765" xr:uid="{00000000-0005-0000-0000-00006C170000}"/>
    <cellStyle name="Percent 2 2 2 3" xfId="4286" xr:uid="{00000000-0005-0000-0000-00006D170000}"/>
    <cellStyle name="Percent 2 2 2 3 2" xfId="4287" xr:uid="{00000000-0005-0000-0000-00006E170000}"/>
    <cellStyle name="Percent 2 2 2 3 2 2" xfId="7766" xr:uid="{00000000-0005-0000-0000-00006F170000}"/>
    <cellStyle name="Percent 2 2 2 3 3" xfId="7767" xr:uid="{00000000-0005-0000-0000-000070170000}"/>
    <cellStyle name="Percent 2 2 2 4" xfId="4288" xr:uid="{00000000-0005-0000-0000-000071170000}"/>
    <cellStyle name="Percent 2 2 2 5" xfId="4289" xr:uid="{00000000-0005-0000-0000-000072170000}"/>
    <cellStyle name="Percent 2 2 2 5 2" xfId="7768" xr:uid="{00000000-0005-0000-0000-000073170000}"/>
    <cellStyle name="Percent 2 2 2 6" xfId="4290" xr:uid="{00000000-0005-0000-0000-000074170000}"/>
    <cellStyle name="Percent 2 2 3" xfId="309" xr:uid="{00000000-0005-0000-0000-000075170000}"/>
    <cellStyle name="Percent 2 2 3 2" xfId="4291" xr:uid="{00000000-0005-0000-0000-000076170000}"/>
    <cellStyle name="Percent 2 2 3 2 2" xfId="4292" xr:uid="{00000000-0005-0000-0000-000077170000}"/>
    <cellStyle name="Percent 2 2 3 2 3" xfId="4293" xr:uid="{00000000-0005-0000-0000-000078170000}"/>
    <cellStyle name="Percent 2 2 3 2 3 2" xfId="7769" xr:uid="{00000000-0005-0000-0000-000079170000}"/>
    <cellStyle name="Percent 2 2 3 2 4" xfId="7770" xr:uid="{00000000-0005-0000-0000-00007A170000}"/>
    <cellStyle name="Percent 2 2 3 3" xfId="4294" xr:uid="{00000000-0005-0000-0000-00007B170000}"/>
    <cellStyle name="Percent 2 2 3 4" xfId="4295" xr:uid="{00000000-0005-0000-0000-00007C170000}"/>
    <cellStyle name="Percent 2 2 3 4 2" xfId="7771" xr:uid="{00000000-0005-0000-0000-00007D170000}"/>
    <cellStyle name="Percent 2 2 4" xfId="860" xr:uid="{00000000-0005-0000-0000-00007E170000}"/>
    <cellStyle name="Percent 2 2 4 2" xfId="4296" xr:uid="{00000000-0005-0000-0000-00007F170000}"/>
    <cellStyle name="Percent 2 2 4 2 2" xfId="7772" xr:uid="{00000000-0005-0000-0000-000080170000}"/>
    <cellStyle name="Percent 2 2 5" xfId="4297" xr:uid="{00000000-0005-0000-0000-000081170000}"/>
    <cellStyle name="Percent 2 2 5 2" xfId="7773" xr:uid="{00000000-0005-0000-0000-000082170000}"/>
    <cellStyle name="Percent 2 2 6" xfId="4298" xr:uid="{00000000-0005-0000-0000-000083170000}"/>
    <cellStyle name="Percent 2 3" xfId="93" xr:uid="{00000000-0005-0000-0000-000084170000}"/>
    <cellStyle name="Percent 2 3 2" xfId="977" xr:uid="{00000000-0005-0000-0000-000085170000}"/>
    <cellStyle name="Percent 2 3 2 2" xfId="4299" xr:uid="{00000000-0005-0000-0000-000086170000}"/>
    <cellStyle name="Percent 2 3 2 2 2" xfId="4300" xr:uid="{00000000-0005-0000-0000-000087170000}"/>
    <cellStyle name="Percent 2 3 2 2 2 2" xfId="7774" xr:uid="{00000000-0005-0000-0000-000088170000}"/>
    <cellStyle name="Percent 2 3 2 2 3" xfId="7775" xr:uid="{00000000-0005-0000-0000-000089170000}"/>
    <cellStyle name="Percent 2 3 2 3" xfId="4301" xr:uid="{00000000-0005-0000-0000-00008A170000}"/>
    <cellStyle name="Percent 2 3 2 3 2" xfId="4302" xr:uid="{00000000-0005-0000-0000-00008B170000}"/>
    <cellStyle name="Percent 2 3 2 3 2 2" xfId="7776" xr:uid="{00000000-0005-0000-0000-00008C170000}"/>
    <cellStyle name="Percent 2 3 2 3 3" xfId="7777" xr:uid="{00000000-0005-0000-0000-00008D170000}"/>
    <cellStyle name="Percent 2 3 2 4" xfId="4303" xr:uid="{00000000-0005-0000-0000-00008E170000}"/>
    <cellStyle name="Percent 2 3 2 5" xfId="4304" xr:uid="{00000000-0005-0000-0000-00008F170000}"/>
    <cellStyle name="Percent 2 3 2 5 2" xfId="7778" xr:uid="{00000000-0005-0000-0000-000090170000}"/>
    <cellStyle name="Percent 2 3 2 6" xfId="7779" xr:uid="{00000000-0005-0000-0000-000091170000}"/>
    <cellStyle name="Percent 2 3 3" xfId="4305" xr:uid="{00000000-0005-0000-0000-000092170000}"/>
    <cellStyle name="Percent 2 3 3 2" xfId="4306" xr:uid="{00000000-0005-0000-0000-000093170000}"/>
    <cellStyle name="Percent 2 3 3 2 2" xfId="4307" xr:uid="{00000000-0005-0000-0000-000094170000}"/>
    <cellStyle name="Percent 2 3 3 2 2 2" xfId="7780" xr:uid="{00000000-0005-0000-0000-000095170000}"/>
    <cellStyle name="Percent 2 3 3 2 3" xfId="7781" xr:uid="{00000000-0005-0000-0000-000096170000}"/>
    <cellStyle name="Percent 2 3 3 3" xfId="4308" xr:uid="{00000000-0005-0000-0000-000097170000}"/>
    <cellStyle name="Percent 2 3 3 3 2" xfId="7782" xr:uid="{00000000-0005-0000-0000-000098170000}"/>
    <cellStyle name="Percent 2 3 3 4" xfId="7783" xr:uid="{00000000-0005-0000-0000-000099170000}"/>
    <cellStyle name="Percent 2 3 4" xfId="4309" xr:uid="{00000000-0005-0000-0000-00009A170000}"/>
    <cellStyle name="Percent 2 3 4 2" xfId="4310" xr:uid="{00000000-0005-0000-0000-00009B170000}"/>
    <cellStyle name="Percent 2 3 4 2 2" xfId="7784" xr:uid="{00000000-0005-0000-0000-00009C170000}"/>
    <cellStyle name="Percent 2 3 4 3" xfId="7785" xr:uid="{00000000-0005-0000-0000-00009D170000}"/>
    <cellStyle name="Percent 2 3 5" xfId="4311" xr:uid="{00000000-0005-0000-0000-00009E170000}"/>
    <cellStyle name="Percent 2 3 5 2" xfId="7786" xr:uid="{00000000-0005-0000-0000-00009F170000}"/>
    <cellStyle name="Percent 2 3 6" xfId="4312" xr:uid="{00000000-0005-0000-0000-0000A0170000}"/>
    <cellStyle name="Percent 2 4" xfId="94" xr:uid="{00000000-0005-0000-0000-0000A1170000}"/>
    <cellStyle name="Percent 2 4 2" xfId="4313" xr:uid="{00000000-0005-0000-0000-0000A2170000}"/>
    <cellStyle name="Percent 2 4 2 2" xfId="4314" xr:uid="{00000000-0005-0000-0000-0000A3170000}"/>
    <cellStyle name="Percent 2 4 2 2 2" xfId="7787" xr:uid="{00000000-0005-0000-0000-0000A4170000}"/>
    <cellStyle name="Percent 2 4 2 3" xfId="7788" xr:uid="{00000000-0005-0000-0000-0000A5170000}"/>
    <cellStyle name="Percent 2 4 3" xfId="4315" xr:uid="{00000000-0005-0000-0000-0000A6170000}"/>
    <cellStyle name="Percent 2 4 4" xfId="4316" xr:uid="{00000000-0005-0000-0000-0000A7170000}"/>
    <cellStyle name="Percent 2 4 4 2" xfId="7789" xr:uid="{00000000-0005-0000-0000-0000A8170000}"/>
    <cellStyle name="Percent 2 4 5" xfId="4317" xr:uid="{00000000-0005-0000-0000-0000A9170000}"/>
    <cellStyle name="Percent 2 5" xfId="95" xr:uid="{00000000-0005-0000-0000-0000AA170000}"/>
    <cellStyle name="Percent 2 5 2" xfId="4318" xr:uid="{00000000-0005-0000-0000-0000AB170000}"/>
    <cellStyle name="Percent 2 5 2 2" xfId="4319" xr:uid="{00000000-0005-0000-0000-0000AC170000}"/>
    <cellStyle name="Percent 2 5 2 2 2" xfId="7790" xr:uid="{00000000-0005-0000-0000-0000AD170000}"/>
    <cellStyle name="Percent 2 5 2 3" xfId="7791" xr:uid="{00000000-0005-0000-0000-0000AE170000}"/>
    <cellStyle name="Percent 2 6" xfId="96" xr:uid="{00000000-0005-0000-0000-0000AF170000}"/>
    <cellStyle name="Percent 2 6 2" xfId="4320" xr:uid="{00000000-0005-0000-0000-0000B0170000}"/>
    <cellStyle name="Percent 2 6 2 2" xfId="4321" xr:uid="{00000000-0005-0000-0000-0000B1170000}"/>
    <cellStyle name="Percent 2 6 2 2 2" xfId="7792" xr:uid="{00000000-0005-0000-0000-0000B2170000}"/>
    <cellStyle name="Percent 2 6 2 3" xfId="7793" xr:uid="{00000000-0005-0000-0000-0000B3170000}"/>
    <cellStyle name="Percent 2 6 3" xfId="4322" xr:uid="{00000000-0005-0000-0000-0000B4170000}"/>
    <cellStyle name="Percent 2 6 3 2" xfId="7794" xr:uid="{00000000-0005-0000-0000-0000B5170000}"/>
    <cellStyle name="Percent 2 7" xfId="97" xr:uid="{00000000-0005-0000-0000-0000B6170000}"/>
    <cellStyle name="Percent 2 7 2" xfId="4323" xr:uid="{00000000-0005-0000-0000-0000B7170000}"/>
    <cellStyle name="Percent 2 7 2 2" xfId="4324" xr:uid="{00000000-0005-0000-0000-0000B8170000}"/>
    <cellStyle name="Percent 2 7 2 2 2" xfId="7795" xr:uid="{00000000-0005-0000-0000-0000B9170000}"/>
    <cellStyle name="Percent 2 7 2 3" xfId="7796" xr:uid="{00000000-0005-0000-0000-0000BA170000}"/>
    <cellStyle name="Percent 2 7 3" xfId="4325" xr:uid="{00000000-0005-0000-0000-0000BB170000}"/>
    <cellStyle name="Percent 2 7 3 2" xfId="4326" xr:uid="{00000000-0005-0000-0000-0000BC170000}"/>
    <cellStyle name="Percent 2 7 3 2 2" xfId="7797" xr:uid="{00000000-0005-0000-0000-0000BD170000}"/>
    <cellStyle name="Percent 2 7 3 3" xfId="7798" xr:uid="{00000000-0005-0000-0000-0000BE170000}"/>
    <cellStyle name="Percent 2 7 4" xfId="4327" xr:uid="{00000000-0005-0000-0000-0000BF170000}"/>
    <cellStyle name="Percent 2 7 4 2" xfId="7799" xr:uid="{00000000-0005-0000-0000-0000C0170000}"/>
    <cellStyle name="Percent 2 8" xfId="978" xr:uid="{00000000-0005-0000-0000-0000C1170000}"/>
    <cellStyle name="Percent 2 9" xfId="4328" xr:uid="{00000000-0005-0000-0000-0000C2170000}"/>
    <cellStyle name="Percent 2 9 2" xfId="4329" xr:uid="{00000000-0005-0000-0000-0000C3170000}"/>
    <cellStyle name="Percent 2 9 2 2" xfId="7800" xr:uid="{00000000-0005-0000-0000-0000C4170000}"/>
    <cellStyle name="Percent 2 9 3" xfId="7801" xr:uid="{00000000-0005-0000-0000-0000C5170000}"/>
    <cellStyle name="Percent 20" xfId="986" xr:uid="{00000000-0005-0000-0000-0000C6170000}"/>
    <cellStyle name="Percent 20 2" xfId="7802" xr:uid="{00000000-0005-0000-0000-0000C7170000}"/>
    <cellStyle name="Percent 21" xfId="994" xr:uid="{00000000-0005-0000-0000-0000C8170000}"/>
    <cellStyle name="Percent 21 2" xfId="6030" xr:uid="{00000000-0005-0000-0000-0000C9170000}"/>
    <cellStyle name="Percent 21 2 2" xfId="7803" xr:uid="{00000000-0005-0000-0000-0000CA170000}"/>
    <cellStyle name="Percent 21 2 3" xfId="9373" xr:uid="{00000000-0005-0000-0000-0000CB170000}"/>
    <cellStyle name="Percent 21 3" xfId="7804" xr:uid="{00000000-0005-0000-0000-0000CC170000}"/>
    <cellStyle name="Percent 22" xfId="999" xr:uid="{00000000-0005-0000-0000-0000CD170000}"/>
    <cellStyle name="Percent 22 2" xfId="7805" xr:uid="{00000000-0005-0000-0000-0000CE170000}"/>
    <cellStyle name="Percent 23" xfId="1005" xr:uid="{00000000-0005-0000-0000-0000CF170000}"/>
    <cellStyle name="Percent 23 2" xfId="7806" xr:uid="{00000000-0005-0000-0000-0000D0170000}"/>
    <cellStyle name="Percent 24" xfId="4330" xr:uid="{00000000-0005-0000-0000-0000D1170000}"/>
    <cellStyle name="Percent 25" xfId="4331" xr:uid="{00000000-0005-0000-0000-0000D2170000}"/>
    <cellStyle name="Percent 26" xfId="4332" xr:uid="{00000000-0005-0000-0000-0000D3170000}"/>
    <cellStyle name="Percent 27" xfId="6048" xr:uid="{00000000-0005-0000-0000-0000D4170000}"/>
    <cellStyle name="Percent 27 2" xfId="7807" xr:uid="{00000000-0005-0000-0000-0000D5170000}"/>
    <cellStyle name="Percent 28" xfId="7808" xr:uid="{00000000-0005-0000-0000-0000D6170000}"/>
    <cellStyle name="Percent 28 2" xfId="7809" xr:uid="{00000000-0005-0000-0000-0000D7170000}"/>
    <cellStyle name="Percent 29" xfId="9382" xr:uid="{00000000-0005-0000-0000-0000D8170000}"/>
    <cellStyle name="Percent 3" xfId="98" xr:uid="{00000000-0005-0000-0000-0000D9170000}"/>
    <cellStyle name="Percent 3 10" xfId="4333" xr:uid="{00000000-0005-0000-0000-0000DA170000}"/>
    <cellStyle name="Percent 3 2" xfId="310" xr:uid="{00000000-0005-0000-0000-0000DB170000}"/>
    <cellStyle name="Percent 3 2 2" xfId="4334" xr:uid="{00000000-0005-0000-0000-0000DC170000}"/>
    <cellStyle name="Percent 3 2 2 2" xfId="4335" xr:uid="{00000000-0005-0000-0000-0000DD170000}"/>
    <cellStyle name="Percent 3 2 2 2 2" xfId="4336" xr:uid="{00000000-0005-0000-0000-0000DE170000}"/>
    <cellStyle name="Percent 3 2 2 2 2 2" xfId="7810" xr:uid="{00000000-0005-0000-0000-0000DF170000}"/>
    <cellStyle name="Percent 3 2 2 2 3" xfId="7811" xr:uid="{00000000-0005-0000-0000-0000E0170000}"/>
    <cellStyle name="Percent 3 2 2 3" xfId="4337" xr:uid="{00000000-0005-0000-0000-0000E1170000}"/>
    <cellStyle name="Percent 3 2 2 3 2" xfId="4338" xr:uid="{00000000-0005-0000-0000-0000E2170000}"/>
    <cellStyle name="Percent 3 2 2 3 2 2" xfId="7812" xr:uid="{00000000-0005-0000-0000-0000E3170000}"/>
    <cellStyle name="Percent 3 2 2 3 3" xfId="7813" xr:uid="{00000000-0005-0000-0000-0000E4170000}"/>
    <cellStyle name="Percent 3 2 2 4" xfId="4339" xr:uid="{00000000-0005-0000-0000-0000E5170000}"/>
    <cellStyle name="Percent 3 2 2 5" xfId="4340" xr:uid="{00000000-0005-0000-0000-0000E6170000}"/>
    <cellStyle name="Percent 3 2 2 5 2" xfId="7814" xr:uid="{00000000-0005-0000-0000-0000E7170000}"/>
    <cellStyle name="Percent 3 2 2 6" xfId="7815" xr:uid="{00000000-0005-0000-0000-0000E8170000}"/>
    <cellStyle name="Percent 3 2 3" xfId="4341" xr:uid="{00000000-0005-0000-0000-0000E9170000}"/>
    <cellStyle name="Percent 3 2 3 2" xfId="4342" xr:uid="{00000000-0005-0000-0000-0000EA170000}"/>
    <cellStyle name="Percent 3 2 3 2 2" xfId="4343" xr:uid="{00000000-0005-0000-0000-0000EB170000}"/>
    <cellStyle name="Percent 3 2 3 2 2 2" xfId="7816" xr:uid="{00000000-0005-0000-0000-0000EC170000}"/>
    <cellStyle name="Percent 3 2 3 2 3" xfId="7817" xr:uid="{00000000-0005-0000-0000-0000ED170000}"/>
    <cellStyle name="Percent 3 2 3 3" xfId="4344" xr:uid="{00000000-0005-0000-0000-0000EE170000}"/>
    <cellStyle name="Percent 3 2 3 3 2" xfId="7818" xr:uid="{00000000-0005-0000-0000-0000EF170000}"/>
    <cellStyle name="Percent 3 2 3 4" xfId="7819" xr:uid="{00000000-0005-0000-0000-0000F0170000}"/>
    <cellStyle name="Percent 3 2 4" xfId="4345" xr:uid="{00000000-0005-0000-0000-0000F1170000}"/>
    <cellStyle name="Percent 3 2 4 2" xfId="4346" xr:uid="{00000000-0005-0000-0000-0000F2170000}"/>
    <cellStyle name="Percent 3 2 4 2 2" xfId="7820" xr:uid="{00000000-0005-0000-0000-0000F3170000}"/>
    <cellStyle name="Percent 3 2 4 3" xfId="7821" xr:uid="{00000000-0005-0000-0000-0000F4170000}"/>
    <cellStyle name="Percent 3 2 5" xfId="4347" xr:uid="{00000000-0005-0000-0000-0000F5170000}"/>
    <cellStyle name="Percent 3 2 5 2" xfId="7822" xr:uid="{00000000-0005-0000-0000-0000F6170000}"/>
    <cellStyle name="Percent 3 2 6" xfId="4348" xr:uid="{00000000-0005-0000-0000-0000F7170000}"/>
    <cellStyle name="Percent 3 3" xfId="861" xr:uid="{00000000-0005-0000-0000-0000F8170000}"/>
    <cellStyle name="Percent 3 3 2" xfId="862" xr:uid="{00000000-0005-0000-0000-0000F9170000}"/>
    <cellStyle name="Percent 3 3 2 2" xfId="4349" xr:uid="{00000000-0005-0000-0000-0000FA170000}"/>
    <cellStyle name="Percent 3 3 2 2 2" xfId="4350" xr:uid="{00000000-0005-0000-0000-0000FB170000}"/>
    <cellStyle name="Percent 3 3 2 2 2 2" xfId="7823" xr:uid="{00000000-0005-0000-0000-0000FC170000}"/>
    <cellStyle name="Percent 3 3 2 2 3" xfId="7824" xr:uid="{00000000-0005-0000-0000-0000FD170000}"/>
    <cellStyle name="Percent 3 3 2 3" xfId="4351" xr:uid="{00000000-0005-0000-0000-0000FE170000}"/>
    <cellStyle name="Percent 3 3 2 3 2" xfId="4352" xr:uid="{00000000-0005-0000-0000-0000FF170000}"/>
    <cellStyle name="Percent 3 3 2 3 2 2" xfId="7825" xr:uid="{00000000-0005-0000-0000-000000180000}"/>
    <cellStyle name="Percent 3 3 2 3 3" xfId="7826" xr:uid="{00000000-0005-0000-0000-000001180000}"/>
    <cellStyle name="Percent 3 3 2 4" xfId="4353" xr:uid="{00000000-0005-0000-0000-000002180000}"/>
    <cellStyle name="Percent 3 3 2 5" xfId="4354" xr:uid="{00000000-0005-0000-0000-000003180000}"/>
    <cellStyle name="Percent 3 3 2 5 2" xfId="7827" xr:uid="{00000000-0005-0000-0000-000004180000}"/>
    <cellStyle name="Percent 3 3 3" xfId="4355" xr:uid="{00000000-0005-0000-0000-000005180000}"/>
    <cellStyle name="Percent 3 3 3 2" xfId="4356" xr:uid="{00000000-0005-0000-0000-000006180000}"/>
    <cellStyle name="Percent 3 3 3 2 2" xfId="4357" xr:uid="{00000000-0005-0000-0000-000007180000}"/>
    <cellStyle name="Percent 3 3 3 2 2 2" xfId="7828" xr:uid="{00000000-0005-0000-0000-000008180000}"/>
    <cellStyle name="Percent 3 3 3 2 3" xfId="7829" xr:uid="{00000000-0005-0000-0000-000009180000}"/>
    <cellStyle name="Percent 3 3 3 3" xfId="4358" xr:uid="{00000000-0005-0000-0000-00000A180000}"/>
    <cellStyle name="Percent 3 3 3 3 2" xfId="7830" xr:uid="{00000000-0005-0000-0000-00000B180000}"/>
    <cellStyle name="Percent 3 3 3 4" xfId="7831" xr:uid="{00000000-0005-0000-0000-00000C180000}"/>
    <cellStyle name="Percent 3 3 4" xfId="4359" xr:uid="{00000000-0005-0000-0000-00000D180000}"/>
    <cellStyle name="Percent 3 3 4 2" xfId="4360" xr:uid="{00000000-0005-0000-0000-00000E180000}"/>
    <cellStyle name="Percent 3 3 4 2 2" xfId="7832" xr:uid="{00000000-0005-0000-0000-00000F180000}"/>
    <cellStyle name="Percent 3 3 4 3" xfId="7833" xr:uid="{00000000-0005-0000-0000-000010180000}"/>
    <cellStyle name="Percent 3 3 5" xfId="4361" xr:uid="{00000000-0005-0000-0000-000011180000}"/>
    <cellStyle name="Percent 3 3 5 2" xfId="7834" xr:uid="{00000000-0005-0000-0000-000012180000}"/>
    <cellStyle name="Percent 3 4" xfId="863" xr:uid="{00000000-0005-0000-0000-000013180000}"/>
    <cellStyle name="Percent 3 4 2" xfId="4362" xr:uid="{00000000-0005-0000-0000-000014180000}"/>
    <cellStyle name="Percent 3 4 2 2" xfId="4363" xr:uid="{00000000-0005-0000-0000-000015180000}"/>
    <cellStyle name="Percent 3 4 2 2 2" xfId="7835" xr:uid="{00000000-0005-0000-0000-000016180000}"/>
    <cellStyle name="Percent 3 4 2 3" xfId="7836" xr:uid="{00000000-0005-0000-0000-000017180000}"/>
    <cellStyle name="Percent 3 4 3" xfId="4364" xr:uid="{00000000-0005-0000-0000-000018180000}"/>
    <cellStyle name="Percent 3 4 4" xfId="4365" xr:uid="{00000000-0005-0000-0000-000019180000}"/>
    <cellStyle name="Percent 3 4 4 2" xfId="7837" xr:uid="{00000000-0005-0000-0000-00001A180000}"/>
    <cellStyle name="Percent 3 5" xfId="979" xr:uid="{00000000-0005-0000-0000-00001B180000}"/>
    <cellStyle name="Percent 3 5 2" xfId="4366" xr:uid="{00000000-0005-0000-0000-00001C180000}"/>
    <cellStyle name="Percent 3 5 2 2" xfId="4367" xr:uid="{00000000-0005-0000-0000-00001D180000}"/>
    <cellStyle name="Percent 3 5 2 2 2" xfId="4368" xr:uid="{00000000-0005-0000-0000-00001E180000}"/>
    <cellStyle name="Percent 3 5 2 2 2 2" xfId="7838" xr:uid="{00000000-0005-0000-0000-00001F180000}"/>
    <cellStyle name="Percent 3 5 2 2 3" xfId="7839" xr:uid="{00000000-0005-0000-0000-000020180000}"/>
    <cellStyle name="Percent 3 5 2 3" xfId="4369" xr:uid="{00000000-0005-0000-0000-000021180000}"/>
    <cellStyle name="Percent 3 5 2 3 2" xfId="4370" xr:uid="{00000000-0005-0000-0000-000022180000}"/>
    <cellStyle name="Percent 3 5 2 3 2 2" xfId="7840" xr:uid="{00000000-0005-0000-0000-000023180000}"/>
    <cellStyle name="Percent 3 5 2 3 3" xfId="7841" xr:uid="{00000000-0005-0000-0000-000024180000}"/>
    <cellStyle name="Percent 3 5 2 4" xfId="4371" xr:uid="{00000000-0005-0000-0000-000025180000}"/>
    <cellStyle name="Percent 3 5 2 4 2" xfId="7842" xr:uid="{00000000-0005-0000-0000-000026180000}"/>
    <cellStyle name="Percent 3 5 2 5" xfId="7843" xr:uid="{00000000-0005-0000-0000-000027180000}"/>
    <cellStyle name="Percent 3 5 3" xfId="4372" xr:uid="{00000000-0005-0000-0000-000028180000}"/>
    <cellStyle name="Percent 3 5 3 2" xfId="4373" xr:uid="{00000000-0005-0000-0000-000029180000}"/>
    <cellStyle name="Percent 3 5 3 2 2" xfId="7844" xr:uid="{00000000-0005-0000-0000-00002A180000}"/>
    <cellStyle name="Percent 3 5 3 3" xfId="7845" xr:uid="{00000000-0005-0000-0000-00002B180000}"/>
    <cellStyle name="Percent 3 5 4" xfId="4374" xr:uid="{00000000-0005-0000-0000-00002C180000}"/>
    <cellStyle name="Percent 3 5 4 2" xfId="4375" xr:uid="{00000000-0005-0000-0000-00002D180000}"/>
    <cellStyle name="Percent 3 5 4 2 2" xfId="7846" xr:uid="{00000000-0005-0000-0000-00002E180000}"/>
    <cellStyle name="Percent 3 5 4 3" xfId="7847" xr:uid="{00000000-0005-0000-0000-00002F180000}"/>
    <cellStyle name="Percent 3 5 5" xfId="4376" xr:uid="{00000000-0005-0000-0000-000030180000}"/>
    <cellStyle name="Percent 3 5 5 2" xfId="7848" xr:uid="{00000000-0005-0000-0000-000031180000}"/>
    <cellStyle name="Percent 3 5 6" xfId="7849" xr:uid="{00000000-0005-0000-0000-000032180000}"/>
    <cellStyle name="Percent 3 6" xfId="4377" xr:uid="{00000000-0005-0000-0000-000033180000}"/>
    <cellStyle name="Percent 3 6 2" xfId="4378" xr:uid="{00000000-0005-0000-0000-000034180000}"/>
    <cellStyle name="Percent 3 6 2 2" xfId="7850" xr:uid="{00000000-0005-0000-0000-000035180000}"/>
    <cellStyle name="Percent 3 6 3" xfId="7851" xr:uid="{00000000-0005-0000-0000-000036180000}"/>
    <cellStyle name="Percent 3 7" xfId="4379" xr:uid="{00000000-0005-0000-0000-000037180000}"/>
    <cellStyle name="Percent 3 8" xfId="4380" xr:uid="{00000000-0005-0000-0000-000038180000}"/>
    <cellStyle name="Percent 3 8 2" xfId="7852" xr:uid="{00000000-0005-0000-0000-000039180000}"/>
    <cellStyle name="Percent 3 9" xfId="4381" xr:uid="{00000000-0005-0000-0000-00003A180000}"/>
    <cellStyle name="Percent 3 9 2" xfId="7853" xr:uid="{00000000-0005-0000-0000-00003B180000}"/>
    <cellStyle name="Percent 30" xfId="9384" xr:uid="{00000000-0005-0000-0000-00003C180000}"/>
    <cellStyle name="Percent 31" xfId="9408" xr:uid="{00000000-0005-0000-0000-00003D180000}"/>
    <cellStyle name="Percent 4" xfId="99" xr:uid="{00000000-0005-0000-0000-00003E180000}"/>
    <cellStyle name="Percent 4 2" xfId="864" xr:uid="{00000000-0005-0000-0000-00003F180000}"/>
    <cellStyle name="Percent 4 2 2" xfId="4382" xr:uid="{00000000-0005-0000-0000-000040180000}"/>
    <cellStyle name="Percent 4 2 2 2" xfId="4383" xr:uid="{00000000-0005-0000-0000-000041180000}"/>
    <cellStyle name="Percent 4 2 2 2 2" xfId="4384" xr:uid="{00000000-0005-0000-0000-000042180000}"/>
    <cellStyle name="Percent 4 2 2 2 2 2" xfId="7854" xr:uid="{00000000-0005-0000-0000-000043180000}"/>
    <cellStyle name="Percent 4 2 2 2 3" xfId="7855" xr:uid="{00000000-0005-0000-0000-000044180000}"/>
    <cellStyle name="Percent 4 2 2 3" xfId="4385" xr:uid="{00000000-0005-0000-0000-000045180000}"/>
    <cellStyle name="Percent 4 2 2 3 2" xfId="4386" xr:uid="{00000000-0005-0000-0000-000046180000}"/>
    <cellStyle name="Percent 4 2 2 3 2 2" xfId="7856" xr:uid="{00000000-0005-0000-0000-000047180000}"/>
    <cellStyle name="Percent 4 2 2 3 3" xfId="7857" xr:uid="{00000000-0005-0000-0000-000048180000}"/>
    <cellStyle name="Percent 4 2 2 4" xfId="4387" xr:uid="{00000000-0005-0000-0000-000049180000}"/>
    <cellStyle name="Percent 4 2 2 5" xfId="4388" xr:uid="{00000000-0005-0000-0000-00004A180000}"/>
    <cellStyle name="Percent 4 2 2 5 2" xfId="7858" xr:uid="{00000000-0005-0000-0000-00004B180000}"/>
    <cellStyle name="Percent 4 2 2 6" xfId="7859" xr:uid="{00000000-0005-0000-0000-00004C180000}"/>
    <cellStyle name="Percent 4 2 3" xfId="4389" xr:uid="{00000000-0005-0000-0000-00004D180000}"/>
    <cellStyle name="Percent 4 2 3 2" xfId="4390" xr:uid="{00000000-0005-0000-0000-00004E180000}"/>
    <cellStyle name="Percent 4 2 3 2 2" xfId="4391" xr:uid="{00000000-0005-0000-0000-00004F180000}"/>
    <cellStyle name="Percent 4 2 3 2 2 2" xfId="7860" xr:uid="{00000000-0005-0000-0000-000050180000}"/>
    <cellStyle name="Percent 4 2 3 2 3" xfId="7861" xr:uid="{00000000-0005-0000-0000-000051180000}"/>
    <cellStyle name="Percent 4 2 3 3" xfId="4392" xr:uid="{00000000-0005-0000-0000-000052180000}"/>
    <cellStyle name="Percent 4 2 3 3 2" xfId="7862" xr:uid="{00000000-0005-0000-0000-000053180000}"/>
    <cellStyle name="Percent 4 2 3 4" xfId="7863" xr:uid="{00000000-0005-0000-0000-000054180000}"/>
    <cellStyle name="Percent 4 2 4" xfId="4393" xr:uid="{00000000-0005-0000-0000-000055180000}"/>
    <cellStyle name="Percent 4 2 4 2" xfId="4394" xr:uid="{00000000-0005-0000-0000-000056180000}"/>
    <cellStyle name="Percent 4 2 4 2 2" xfId="7864" xr:uid="{00000000-0005-0000-0000-000057180000}"/>
    <cellStyle name="Percent 4 2 4 3" xfId="7865" xr:uid="{00000000-0005-0000-0000-000058180000}"/>
    <cellStyle name="Percent 4 2 5" xfId="4395" xr:uid="{00000000-0005-0000-0000-000059180000}"/>
    <cellStyle name="Percent 4 2 5 2" xfId="7866" xr:uid="{00000000-0005-0000-0000-00005A180000}"/>
    <cellStyle name="Percent 4 3" xfId="4396" xr:uid="{00000000-0005-0000-0000-00005B180000}"/>
    <cellStyle name="Percent 4 3 2" xfId="4397" xr:uid="{00000000-0005-0000-0000-00005C180000}"/>
    <cellStyle name="Percent 4 3 2 2" xfId="4398" xr:uid="{00000000-0005-0000-0000-00005D180000}"/>
    <cellStyle name="Percent 4 3 2 2 2" xfId="4399" xr:uid="{00000000-0005-0000-0000-00005E180000}"/>
    <cellStyle name="Percent 4 3 2 2 2 2" xfId="7867" xr:uid="{00000000-0005-0000-0000-00005F180000}"/>
    <cellStyle name="Percent 4 3 2 2 3" xfId="7868" xr:uid="{00000000-0005-0000-0000-000060180000}"/>
    <cellStyle name="Percent 4 3 2 3" xfId="4400" xr:uid="{00000000-0005-0000-0000-000061180000}"/>
    <cellStyle name="Percent 4 3 2 3 2" xfId="4401" xr:uid="{00000000-0005-0000-0000-000062180000}"/>
    <cellStyle name="Percent 4 3 2 3 2 2" xfId="7869" xr:uid="{00000000-0005-0000-0000-000063180000}"/>
    <cellStyle name="Percent 4 3 2 3 3" xfId="7870" xr:uid="{00000000-0005-0000-0000-000064180000}"/>
    <cellStyle name="Percent 4 3 2 4" xfId="4402" xr:uid="{00000000-0005-0000-0000-000065180000}"/>
    <cellStyle name="Percent 4 3 2 5" xfId="4403" xr:uid="{00000000-0005-0000-0000-000066180000}"/>
    <cellStyle name="Percent 4 3 2 5 2" xfId="7871" xr:uid="{00000000-0005-0000-0000-000067180000}"/>
    <cellStyle name="Percent 4 3 2 6" xfId="7872" xr:uid="{00000000-0005-0000-0000-000068180000}"/>
    <cellStyle name="Percent 4 3 3" xfId="4404" xr:uid="{00000000-0005-0000-0000-000069180000}"/>
    <cellStyle name="Percent 4 3 3 2" xfId="4405" xr:uid="{00000000-0005-0000-0000-00006A180000}"/>
    <cellStyle name="Percent 4 3 3 2 2" xfId="4406" xr:uid="{00000000-0005-0000-0000-00006B180000}"/>
    <cellStyle name="Percent 4 3 3 2 2 2" xfId="7873" xr:uid="{00000000-0005-0000-0000-00006C180000}"/>
    <cellStyle name="Percent 4 3 3 2 3" xfId="7874" xr:uid="{00000000-0005-0000-0000-00006D180000}"/>
    <cellStyle name="Percent 4 3 3 3" xfId="4407" xr:uid="{00000000-0005-0000-0000-00006E180000}"/>
    <cellStyle name="Percent 4 3 3 3 2" xfId="7875" xr:uid="{00000000-0005-0000-0000-00006F180000}"/>
    <cellStyle name="Percent 4 3 3 4" xfId="7876" xr:uid="{00000000-0005-0000-0000-000070180000}"/>
    <cellStyle name="Percent 4 3 4" xfId="4408" xr:uid="{00000000-0005-0000-0000-000071180000}"/>
    <cellStyle name="Percent 4 3 4 2" xfId="4409" xr:uid="{00000000-0005-0000-0000-000072180000}"/>
    <cellStyle name="Percent 4 3 4 2 2" xfId="7877" xr:uid="{00000000-0005-0000-0000-000073180000}"/>
    <cellStyle name="Percent 4 3 4 3" xfId="7878" xr:uid="{00000000-0005-0000-0000-000074180000}"/>
    <cellStyle name="Percent 4 3 5" xfId="4410" xr:uid="{00000000-0005-0000-0000-000075180000}"/>
    <cellStyle name="Percent 4 3 5 2" xfId="7879" xr:uid="{00000000-0005-0000-0000-000076180000}"/>
    <cellStyle name="Percent 4 3 6" xfId="7880" xr:uid="{00000000-0005-0000-0000-000077180000}"/>
    <cellStyle name="Percent 4 4" xfId="4411" xr:uid="{00000000-0005-0000-0000-000078180000}"/>
    <cellStyle name="Percent 4 4 2" xfId="4412" xr:uid="{00000000-0005-0000-0000-000079180000}"/>
    <cellStyle name="Percent 4 4 2 2" xfId="4413" xr:uid="{00000000-0005-0000-0000-00007A180000}"/>
    <cellStyle name="Percent 4 4 2 2 2" xfId="7881" xr:uid="{00000000-0005-0000-0000-00007B180000}"/>
    <cellStyle name="Percent 4 4 2 3" xfId="7882" xr:uid="{00000000-0005-0000-0000-00007C180000}"/>
    <cellStyle name="Percent 4 4 3" xfId="4414" xr:uid="{00000000-0005-0000-0000-00007D180000}"/>
    <cellStyle name="Percent 4 4 4" xfId="4415" xr:uid="{00000000-0005-0000-0000-00007E180000}"/>
    <cellStyle name="Percent 4 4 4 2" xfId="7883" xr:uid="{00000000-0005-0000-0000-00007F180000}"/>
    <cellStyle name="Percent 4 4 5" xfId="7884" xr:uid="{00000000-0005-0000-0000-000080180000}"/>
    <cellStyle name="Percent 4 5" xfId="4416" xr:uid="{00000000-0005-0000-0000-000081180000}"/>
    <cellStyle name="Percent 4 5 2" xfId="4417" xr:uid="{00000000-0005-0000-0000-000082180000}"/>
    <cellStyle name="Percent 4 5 2 2" xfId="4418" xr:uid="{00000000-0005-0000-0000-000083180000}"/>
    <cellStyle name="Percent 4 5 2 2 2" xfId="7885" xr:uid="{00000000-0005-0000-0000-000084180000}"/>
    <cellStyle name="Percent 4 5 2 3" xfId="7886" xr:uid="{00000000-0005-0000-0000-000085180000}"/>
    <cellStyle name="Percent 4 5 3" xfId="4419" xr:uid="{00000000-0005-0000-0000-000086180000}"/>
    <cellStyle name="Percent 4 5 3 2" xfId="7887" xr:uid="{00000000-0005-0000-0000-000087180000}"/>
    <cellStyle name="Percent 4 5 4" xfId="7888" xr:uid="{00000000-0005-0000-0000-000088180000}"/>
    <cellStyle name="Percent 4 6" xfId="4420" xr:uid="{00000000-0005-0000-0000-000089180000}"/>
    <cellStyle name="Percent 4 6 2" xfId="4421" xr:uid="{00000000-0005-0000-0000-00008A180000}"/>
    <cellStyle name="Percent 4 6 2 2" xfId="7889" xr:uid="{00000000-0005-0000-0000-00008B180000}"/>
    <cellStyle name="Percent 4 6 3" xfId="7890" xr:uid="{00000000-0005-0000-0000-00008C180000}"/>
    <cellStyle name="Percent 4 7" xfId="4422" xr:uid="{00000000-0005-0000-0000-00008D180000}"/>
    <cellStyle name="Percent 4 7 2" xfId="4423" xr:uid="{00000000-0005-0000-0000-00008E180000}"/>
    <cellStyle name="Percent 4 7 2 2" xfId="7891" xr:uid="{00000000-0005-0000-0000-00008F180000}"/>
    <cellStyle name="Percent 4 7 3" xfId="7892" xr:uid="{00000000-0005-0000-0000-000090180000}"/>
    <cellStyle name="Percent 4 8" xfId="4424" xr:uid="{00000000-0005-0000-0000-000091180000}"/>
    <cellStyle name="Percent 4 8 2" xfId="7893" xr:uid="{00000000-0005-0000-0000-000092180000}"/>
    <cellStyle name="Percent 4 9" xfId="4425" xr:uid="{00000000-0005-0000-0000-000093180000}"/>
    <cellStyle name="Percent 4 9 2" xfId="7894" xr:uid="{00000000-0005-0000-0000-000094180000}"/>
    <cellStyle name="Percent 5" xfId="100" xr:uid="{00000000-0005-0000-0000-000095180000}"/>
    <cellStyle name="Percent 5 10" xfId="7895" xr:uid="{00000000-0005-0000-0000-000096180000}"/>
    <cellStyle name="Percent 5 2" xfId="311" xr:uid="{00000000-0005-0000-0000-000097180000}"/>
    <cellStyle name="Percent 5 2 2" xfId="865" xr:uid="{00000000-0005-0000-0000-000098180000}"/>
    <cellStyle name="Percent 5 2 2 2" xfId="4426" xr:uid="{00000000-0005-0000-0000-000099180000}"/>
    <cellStyle name="Percent 5 2 2 2 2" xfId="4427" xr:uid="{00000000-0005-0000-0000-00009A180000}"/>
    <cellStyle name="Percent 5 2 2 2 2 2" xfId="7896" xr:uid="{00000000-0005-0000-0000-00009B180000}"/>
    <cellStyle name="Percent 5 2 2 2 3" xfId="7897" xr:uid="{00000000-0005-0000-0000-00009C180000}"/>
    <cellStyle name="Percent 5 2 2 3" xfId="4428" xr:uid="{00000000-0005-0000-0000-00009D180000}"/>
    <cellStyle name="Percent 5 2 2 3 2" xfId="4429" xr:uid="{00000000-0005-0000-0000-00009E180000}"/>
    <cellStyle name="Percent 5 2 2 3 2 2" xfId="7898" xr:uid="{00000000-0005-0000-0000-00009F180000}"/>
    <cellStyle name="Percent 5 2 2 3 3" xfId="7899" xr:uid="{00000000-0005-0000-0000-0000A0180000}"/>
    <cellStyle name="Percent 5 2 2 4" xfId="4430" xr:uid="{00000000-0005-0000-0000-0000A1180000}"/>
    <cellStyle name="Percent 5 2 2 5" xfId="4431" xr:uid="{00000000-0005-0000-0000-0000A2180000}"/>
    <cellStyle name="Percent 5 2 2 5 2" xfId="7900" xr:uid="{00000000-0005-0000-0000-0000A3180000}"/>
    <cellStyle name="Percent 5 2 3" xfId="4432" xr:uid="{00000000-0005-0000-0000-0000A4180000}"/>
    <cellStyle name="Percent 5 2 3 2" xfId="4433" xr:uid="{00000000-0005-0000-0000-0000A5180000}"/>
    <cellStyle name="Percent 5 2 3 2 2" xfId="4434" xr:uid="{00000000-0005-0000-0000-0000A6180000}"/>
    <cellStyle name="Percent 5 2 3 2 2 2" xfId="7901" xr:uid="{00000000-0005-0000-0000-0000A7180000}"/>
    <cellStyle name="Percent 5 2 3 2 3" xfId="7902" xr:uid="{00000000-0005-0000-0000-0000A8180000}"/>
    <cellStyle name="Percent 5 2 3 3" xfId="4435" xr:uid="{00000000-0005-0000-0000-0000A9180000}"/>
    <cellStyle name="Percent 5 2 3 3 2" xfId="7903" xr:uid="{00000000-0005-0000-0000-0000AA180000}"/>
    <cellStyle name="Percent 5 2 3 4" xfId="7904" xr:uid="{00000000-0005-0000-0000-0000AB180000}"/>
    <cellStyle name="Percent 5 2 4" xfId="4436" xr:uid="{00000000-0005-0000-0000-0000AC180000}"/>
    <cellStyle name="Percent 5 2 4 2" xfId="4437" xr:uid="{00000000-0005-0000-0000-0000AD180000}"/>
    <cellStyle name="Percent 5 2 4 2 2" xfId="7905" xr:uid="{00000000-0005-0000-0000-0000AE180000}"/>
    <cellStyle name="Percent 5 2 4 3" xfId="7906" xr:uid="{00000000-0005-0000-0000-0000AF180000}"/>
    <cellStyle name="Percent 5 2 5" xfId="4438" xr:uid="{00000000-0005-0000-0000-0000B0180000}"/>
    <cellStyle name="Percent 5 2 5 2" xfId="7907" xr:uid="{00000000-0005-0000-0000-0000B1180000}"/>
    <cellStyle name="Percent 5 3" xfId="407" xr:uid="{00000000-0005-0000-0000-0000B2180000}"/>
    <cellStyle name="Percent 5 3 2" xfId="866" xr:uid="{00000000-0005-0000-0000-0000B3180000}"/>
    <cellStyle name="Percent 5 3 2 2" xfId="867" xr:uid="{00000000-0005-0000-0000-0000B4180000}"/>
    <cellStyle name="Percent 5 3 2 2 2" xfId="4439" xr:uid="{00000000-0005-0000-0000-0000B5180000}"/>
    <cellStyle name="Percent 5 3 2 2 2 2" xfId="7908" xr:uid="{00000000-0005-0000-0000-0000B6180000}"/>
    <cellStyle name="Percent 5 3 2 3" xfId="868" xr:uid="{00000000-0005-0000-0000-0000B7180000}"/>
    <cellStyle name="Percent 5 3 2 3 2" xfId="869" xr:uid="{00000000-0005-0000-0000-0000B8180000}"/>
    <cellStyle name="Percent 5 3 2 3 2 2" xfId="870" xr:uid="{00000000-0005-0000-0000-0000B9180000}"/>
    <cellStyle name="Percent 5 3 2 4" xfId="4440" xr:uid="{00000000-0005-0000-0000-0000BA180000}"/>
    <cellStyle name="Percent 5 3 2 5" xfId="4441" xr:uid="{00000000-0005-0000-0000-0000BB180000}"/>
    <cellStyle name="Percent 5 3 2 5 2" xfId="7909" xr:uid="{00000000-0005-0000-0000-0000BC180000}"/>
    <cellStyle name="Percent 5 3 3" xfId="4442" xr:uid="{00000000-0005-0000-0000-0000BD180000}"/>
    <cellStyle name="Percent 5 3 3 2" xfId="4443" xr:uid="{00000000-0005-0000-0000-0000BE180000}"/>
    <cellStyle name="Percent 5 3 3 2 2" xfId="4444" xr:uid="{00000000-0005-0000-0000-0000BF180000}"/>
    <cellStyle name="Percent 5 3 3 2 2 2" xfId="7910" xr:uid="{00000000-0005-0000-0000-0000C0180000}"/>
    <cellStyle name="Percent 5 3 3 2 3" xfId="7911" xr:uid="{00000000-0005-0000-0000-0000C1180000}"/>
    <cellStyle name="Percent 5 3 3 3" xfId="4445" xr:uid="{00000000-0005-0000-0000-0000C2180000}"/>
    <cellStyle name="Percent 5 3 3 3 2" xfId="7912" xr:uid="{00000000-0005-0000-0000-0000C3180000}"/>
    <cellStyle name="Percent 5 3 3 4" xfId="7913" xr:uid="{00000000-0005-0000-0000-0000C4180000}"/>
    <cellStyle name="Percent 5 3 4" xfId="4446" xr:uid="{00000000-0005-0000-0000-0000C5180000}"/>
    <cellStyle name="Percent 5 3 4 2" xfId="4447" xr:uid="{00000000-0005-0000-0000-0000C6180000}"/>
    <cellStyle name="Percent 5 3 4 2 2" xfId="7914" xr:uid="{00000000-0005-0000-0000-0000C7180000}"/>
    <cellStyle name="Percent 5 3 4 3" xfId="7915" xr:uid="{00000000-0005-0000-0000-0000C8180000}"/>
    <cellStyle name="Percent 5 3 5" xfId="4448" xr:uid="{00000000-0005-0000-0000-0000C9180000}"/>
    <cellStyle name="Percent 5 3 5 2" xfId="7916" xr:uid="{00000000-0005-0000-0000-0000CA180000}"/>
    <cellStyle name="Percent 5 3 6" xfId="7917" xr:uid="{00000000-0005-0000-0000-0000CB180000}"/>
    <cellStyle name="Percent 5 4" xfId="871" xr:uid="{00000000-0005-0000-0000-0000CC180000}"/>
    <cellStyle name="Percent 5 4 2" xfId="4449" xr:uid="{00000000-0005-0000-0000-0000CD180000}"/>
    <cellStyle name="Percent 5 4 2 2" xfId="4450" xr:uid="{00000000-0005-0000-0000-0000CE180000}"/>
    <cellStyle name="Percent 5 4 2 2 2" xfId="7918" xr:uid="{00000000-0005-0000-0000-0000CF180000}"/>
    <cellStyle name="Percent 5 4 2 3" xfId="7919" xr:uid="{00000000-0005-0000-0000-0000D0180000}"/>
    <cellStyle name="Percent 5 4 3" xfId="4451" xr:uid="{00000000-0005-0000-0000-0000D1180000}"/>
    <cellStyle name="Percent 5 4 4" xfId="4452" xr:uid="{00000000-0005-0000-0000-0000D2180000}"/>
    <cellStyle name="Percent 5 4 4 2" xfId="7920" xr:uid="{00000000-0005-0000-0000-0000D3180000}"/>
    <cellStyle name="Percent 5 5" xfId="4453" xr:uid="{00000000-0005-0000-0000-0000D4180000}"/>
    <cellStyle name="Percent 5 5 2" xfId="4454" xr:uid="{00000000-0005-0000-0000-0000D5180000}"/>
    <cellStyle name="Percent 5 5 2 2" xfId="4455" xr:uid="{00000000-0005-0000-0000-0000D6180000}"/>
    <cellStyle name="Percent 5 5 2 2 2" xfId="7921" xr:uid="{00000000-0005-0000-0000-0000D7180000}"/>
    <cellStyle name="Percent 5 5 2 3" xfId="7922" xr:uid="{00000000-0005-0000-0000-0000D8180000}"/>
    <cellStyle name="Percent 5 5 3" xfId="4456" xr:uid="{00000000-0005-0000-0000-0000D9180000}"/>
    <cellStyle name="Percent 5 5 3 2" xfId="7923" xr:uid="{00000000-0005-0000-0000-0000DA180000}"/>
    <cellStyle name="Percent 5 5 4" xfId="7924" xr:uid="{00000000-0005-0000-0000-0000DB180000}"/>
    <cellStyle name="Percent 5 6" xfId="4457" xr:uid="{00000000-0005-0000-0000-0000DC180000}"/>
    <cellStyle name="Percent 5 6 2" xfId="4458" xr:uid="{00000000-0005-0000-0000-0000DD180000}"/>
    <cellStyle name="Percent 5 6 2 2" xfId="7925" xr:uid="{00000000-0005-0000-0000-0000DE180000}"/>
    <cellStyle name="Percent 5 6 3" xfId="7926" xr:uid="{00000000-0005-0000-0000-0000DF180000}"/>
    <cellStyle name="Percent 5 7" xfId="4459" xr:uid="{00000000-0005-0000-0000-0000E0180000}"/>
    <cellStyle name="Percent 5 7 2" xfId="4460" xr:uid="{00000000-0005-0000-0000-0000E1180000}"/>
    <cellStyle name="Percent 5 7 2 2" xfId="7927" xr:uid="{00000000-0005-0000-0000-0000E2180000}"/>
    <cellStyle name="Percent 5 7 3" xfId="7928" xr:uid="{00000000-0005-0000-0000-0000E3180000}"/>
    <cellStyle name="Percent 5 8" xfId="4461" xr:uid="{00000000-0005-0000-0000-0000E4180000}"/>
    <cellStyle name="Percent 5 8 2" xfId="7929" xr:uid="{00000000-0005-0000-0000-0000E5180000}"/>
    <cellStyle name="Percent 5 9" xfId="4462" xr:uid="{00000000-0005-0000-0000-0000E6180000}"/>
    <cellStyle name="Percent 6" xfId="101" xr:uid="{00000000-0005-0000-0000-0000E7180000}"/>
    <cellStyle name="Percent 6 2" xfId="312" xr:uid="{00000000-0005-0000-0000-0000E8180000}"/>
    <cellStyle name="Percent 6 3" xfId="872" xr:uid="{00000000-0005-0000-0000-0000E9180000}"/>
    <cellStyle name="Percent 6 3 2" xfId="873" xr:uid="{00000000-0005-0000-0000-0000EA180000}"/>
    <cellStyle name="Percent 6 3 2 2" xfId="4463" xr:uid="{00000000-0005-0000-0000-0000EB180000}"/>
    <cellStyle name="Percent 6 3 3" xfId="4464" xr:uid="{00000000-0005-0000-0000-0000EC180000}"/>
    <cellStyle name="Percent 6 3 4" xfId="4465" xr:uid="{00000000-0005-0000-0000-0000ED180000}"/>
    <cellStyle name="Percent 6 3 4 2" xfId="7930" xr:uid="{00000000-0005-0000-0000-0000EE180000}"/>
    <cellStyle name="Percent 6 3 5" xfId="7931" xr:uid="{00000000-0005-0000-0000-0000EF180000}"/>
    <cellStyle name="Percent 6 4" xfId="874" xr:uid="{00000000-0005-0000-0000-0000F0180000}"/>
    <cellStyle name="Percent 6 4 2" xfId="875" xr:uid="{00000000-0005-0000-0000-0000F1180000}"/>
    <cellStyle name="Percent 6 5" xfId="876" xr:uid="{00000000-0005-0000-0000-0000F2180000}"/>
    <cellStyle name="Percent 7" xfId="102" xr:uid="{00000000-0005-0000-0000-0000F3180000}"/>
    <cellStyle name="Percent 7 2" xfId="877" xr:uid="{00000000-0005-0000-0000-0000F4180000}"/>
    <cellStyle name="Percent 7 2 2" xfId="4466" xr:uid="{00000000-0005-0000-0000-0000F5180000}"/>
    <cellStyle name="Percent 7 2 2 2" xfId="4467" xr:uid="{00000000-0005-0000-0000-0000F6180000}"/>
    <cellStyle name="Percent 7 2 2 2 2" xfId="7932" xr:uid="{00000000-0005-0000-0000-0000F7180000}"/>
    <cellStyle name="Percent 7 2 2 3" xfId="7933" xr:uid="{00000000-0005-0000-0000-0000F8180000}"/>
    <cellStyle name="Percent 7 2 3" xfId="4468" xr:uid="{00000000-0005-0000-0000-0000F9180000}"/>
    <cellStyle name="Percent 7 2 3 2" xfId="4469" xr:uid="{00000000-0005-0000-0000-0000FA180000}"/>
    <cellStyle name="Percent 7 2 3 2 2" xfId="7934" xr:uid="{00000000-0005-0000-0000-0000FB180000}"/>
    <cellStyle name="Percent 7 2 3 3" xfId="7935" xr:uid="{00000000-0005-0000-0000-0000FC180000}"/>
    <cellStyle name="Percent 7 2 4" xfId="4470" xr:uid="{00000000-0005-0000-0000-0000FD180000}"/>
    <cellStyle name="Percent 7 2 4 2" xfId="7936" xr:uid="{00000000-0005-0000-0000-0000FE180000}"/>
    <cellStyle name="Percent 7 3" xfId="878" xr:uid="{00000000-0005-0000-0000-0000FF180000}"/>
    <cellStyle name="Percent 7 3 2" xfId="4471" xr:uid="{00000000-0005-0000-0000-000000190000}"/>
    <cellStyle name="Percent 7 3 2 2" xfId="7937" xr:uid="{00000000-0005-0000-0000-000001190000}"/>
    <cellStyle name="Percent 7 4" xfId="4472" xr:uid="{00000000-0005-0000-0000-000002190000}"/>
    <cellStyle name="Percent 7 4 2" xfId="4473" xr:uid="{00000000-0005-0000-0000-000003190000}"/>
    <cellStyle name="Percent 7 4 2 2" xfId="7938" xr:uid="{00000000-0005-0000-0000-000004190000}"/>
    <cellStyle name="Percent 7 4 3" xfId="7939" xr:uid="{00000000-0005-0000-0000-000005190000}"/>
    <cellStyle name="Percent 7 5" xfId="4474" xr:uid="{00000000-0005-0000-0000-000006190000}"/>
    <cellStyle name="Percent 7 5 2" xfId="7940" xr:uid="{00000000-0005-0000-0000-000007190000}"/>
    <cellStyle name="Percent 8" xfId="313" xr:uid="{00000000-0005-0000-0000-000008190000}"/>
    <cellStyle name="Percent 8 2" xfId="408" xr:uid="{00000000-0005-0000-0000-000009190000}"/>
    <cellStyle name="Percent 8 2 2" xfId="879" xr:uid="{00000000-0005-0000-0000-00000A190000}"/>
    <cellStyle name="Percent 8 2 3" xfId="7941" xr:uid="{00000000-0005-0000-0000-00000B190000}"/>
    <cellStyle name="Percent 8 3" xfId="880" xr:uid="{00000000-0005-0000-0000-00000C190000}"/>
    <cellStyle name="Percent 8 4" xfId="881" xr:uid="{00000000-0005-0000-0000-00000D190000}"/>
    <cellStyle name="Percent 8 4 2" xfId="7942" xr:uid="{00000000-0005-0000-0000-00000E190000}"/>
    <cellStyle name="Percent 8 5" xfId="7943" xr:uid="{00000000-0005-0000-0000-00000F190000}"/>
    <cellStyle name="Percent 9" xfId="428" xr:uid="{00000000-0005-0000-0000-000010190000}"/>
    <cellStyle name="Percent 9 2" xfId="882" xr:uid="{00000000-0005-0000-0000-000011190000}"/>
    <cellStyle name="Percent 9 3" xfId="7944" xr:uid="{00000000-0005-0000-0000-000012190000}"/>
    <cellStyle name="percentage" xfId="4475" xr:uid="{00000000-0005-0000-0000-000013190000}"/>
    <cellStyle name="personnalise" xfId="4476" xr:uid="{00000000-0005-0000-0000-000014190000}"/>
    <cellStyle name="personnalise 2" xfId="4477" xr:uid="{00000000-0005-0000-0000-000015190000}"/>
    <cellStyle name="personnalise 2 2" xfId="4478" xr:uid="{00000000-0005-0000-0000-000016190000}"/>
    <cellStyle name="personnalise 2 2 2" xfId="7945" xr:uid="{00000000-0005-0000-0000-000017190000}"/>
    <cellStyle name="personnalise 2 3" xfId="7946" xr:uid="{00000000-0005-0000-0000-000018190000}"/>
    <cellStyle name="personnalise 3" xfId="4479" xr:uid="{00000000-0005-0000-0000-000019190000}"/>
    <cellStyle name="personnalise 3 2" xfId="7947" xr:uid="{00000000-0005-0000-0000-00001A190000}"/>
    <cellStyle name="personnalise 4" xfId="7948" xr:uid="{00000000-0005-0000-0000-00001B190000}"/>
    <cellStyle name="Pourcentage_Key Business Indicators" xfId="4480" xr:uid="{00000000-0005-0000-0000-00001C190000}"/>
    <cellStyle name="Prozent 2" xfId="4481" xr:uid="{00000000-0005-0000-0000-00001D190000}"/>
    <cellStyle name="SAPBEXaggData" xfId="4482" xr:uid="{00000000-0005-0000-0000-00001E190000}"/>
    <cellStyle name="SAPBEXaggData 2" xfId="4483" xr:uid="{00000000-0005-0000-0000-00001F190000}"/>
    <cellStyle name="SAPBEXaggData 2 2" xfId="4484" xr:uid="{00000000-0005-0000-0000-000020190000}"/>
    <cellStyle name="SAPBEXaggData 2 2 2" xfId="4485" xr:uid="{00000000-0005-0000-0000-000021190000}"/>
    <cellStyle name="SAPBEXaggData 2 2 2 2" xfId="4486" xr:uid="{00000000-0005-0000-0000-000022190000}"/>
    <cellStyle name="SAPBEXaggData 2 2 2 2 2" xfId="7949" xr:uid="{00000000-0005-0000-0000-000023190000}"/>
    <cellStyle name="SAPBEXaggData 2 2 2 3" xfId="7950" xr:uid="{00000000-0005-0000-0000-000024190000}"/>
    <cellStyle name="SAPBEXaggData 2 2 3" xfId="4487" xr:uid="{00000000-0005-0000-0000-000025190000}"/>
    <cellStyle name="SAPBEXaggData 2 2 3 2" xfId="7951" xr:uid="{00000000-0005-0000-0000-000026190000}"/>
    <cellStyle name="SAPBEXaggData 2 2 4" xfId="7952" xr:uid="{00000000-0005-0000-0000-000027190000}"/>
    <cellStyle name="SAPBEXaggData 2 3" xfId="4488" xr:uid="{00000000-0005-0000-0000-000028190000}"/>
    <cellStyle name="SAPBEXaggData 2 3 2" xfId="4489" xr:uid="{00000000-0005-0000-0000-000029190000}"/>
    <cellStyle name="SAPBEXaggData 2 3 2 2" xfId="4490" xr:uid="{00000000-0005-0000-0000-00002A190000}"/>
    <cellStyle name="SAPBEXaggData 2 3 2 2 2" xfId="7953" xr:uid="{00000000-0005-0000-0000-00002B190000}"/>
    <cellStyle name="SAPBEXaggData 2 3 2 3" xfId="7954" xr:uid="{00000000-0005-0000-0000-00002C190000}"/>
    <cellStyle name="SAPBEXaggData 2 3 3" xfId="4491" xr:uid="{00000000-0005-0000-0000-00002D190000}"/>
    <cellStyle name="SAPBEXaggData 2 3 3 2" xfId="7955" xr:uid="{00000000-0005-0000-0000-00002E190000}"/>
    <cellStyle name="SAPBEXaggData 2 3 4" xfId="7956" xr:uid="{00000000-0005-0000-0000-00002F190000}"/>
    <cellStyle name="SAPBEXaggData 2 4" xfId="4492" xr:uid="{00000000-0005-0000-0000-000030190000}"/>
    <cellStyle name="SAPBEXaggData 2 4 2" xfId="4493" xr:uid="{00000000-0005-0000-0000-000031190000}"/>
    <cellStyle name="SAPBEXaggData 2 4 2 2" xfId="7957" xr:uid="{00000000-0005-0000-0000-000032190000}"/>
    <cellStyle name="SAPBEXaggData 2 4 3" xfId="7958" xr:uid="{00000000-0005-0000-0000-000033190000}"/>
    <cellStyle name="SAPBEXaggData 2 5" xfId="4494" xr:uid="{00000000-0005-0000-0000-000034190000}"/>
    <cellStyle name="SAPBEXaggData 2 5 2" xfId="7959" xr:uid="{00000000-0005-0000-0000-000035190000}"/>
    <cellStyle name="SAPBEXaggData 2 6" xfId="7960" xr:uid="{00000000-0005-0000-0000-000036190000}"/>
    <cellStyle name="SAPBEXaggData 3" xfId="4495" xr:uid="{00000000-0005-0000-0000-000037190000}"/>
    <cellStyle name="SAPBEXaggData 3 2" xfId="4496" xr:uid="{00000000-0005-0000-0000-000038190000}"/>
    <cellStyle name="SAPBEXaggData 3 2 2" xfId="4497" xr:uid="{00000000-0005-0000-0000-000039190000}"/>
    <cellStyle name="SAPBEXaggData 3 2 2 2" xfId="7961" xr:uid="{00000000-0005-0000-0000-00003A190000}"/>
    <cellStyle name="SAPBEXaggData 3 2 3" xfId="7962" xr:uid="{00000000-0005-0000-0000-00003B190000}"/>
    <cellStyle name="SAPBEXaggData 3 3" xfId="4498" xr:uid="{00000000-0005-0000-0000-00003C190000}"/>
    <cellStyle name="SAPBEXaggData 3 3 2" xfId="7963" xr:uid="{00000000-0005-0000-0000-00003D190000}"/>
    <cellStyle name="SAPBEXaggData 3 4" xfId="7964" xr:uid="{00000000-0005-0000-0000-00003E190000}"/>
    <cellStyle name="SAPBEXaggData 4" xfId="4499" xr:uid="{00000000-0005-0000-0000-00003F190000}"/>
    <cellStyle name="SAPBEXaggData 4 2" xfId="4500" xr:uid="{00000000-0005-0000-0000-000040190000}"/>
    <cellStyle name="SAPBEXaggData 4 2 2" xfId="4501" xr:uid="{00000000-0005-0000-0000-000041190000}"/>
    <cellStyle name="SAPBEXaggData 4 2 2 2" xfId="7965" xr:uid="{00000000-0005-0000-0000-000042190000}"/>
    <cellStyle name="SAPBEXaggData 4 2 3" xfId="7966" xr:uid="{00000000-0005-0000-0000-000043190000}"/>
    <cellStyle name="SAPBEXaggData 4 3" xfId="4502" xr:uid="{00000000-0005-0000-0000-000044190000}"/>
    <cellStyle name="SAPBEXaggData 4 3 2" xfId="7967" xr:uid="{00000000-0005-0000-0000-000045190000}"/>
    <cellStyle name="SAPBEXaggData 4 4" xfId="7968" xr:uid="{00000000-0005-0000-0000-000046190000}"/>
    <cellStyle name="SAPBEXaggData 5" xfId="4503" xr:uid="{00000000-0005-0000-0000-000047190000}"/>
    <cellStyle name="SAPBEXaggData 5 2" xfId="4504" xr:uid="{00000000-0005-0000-0000-000048190000}"/>
    <cellStyle name="SAPBEXaggData 5 2 2" xfId="4505" xr:uid="{00000000-0005-0000-0000-000049190000}"/>
    <cellStyle name="SAPBEXaggData 5 2 2 2" xfId="7969" xr:uid="{00000000-0005-0000-0000-00004A190000}"/>
    <cellStyle name="SAPBEXaggData 5 2 3" xfId="7970" xr:uid="{00000000-0005-0000-0000-00004B190000}"/>
    <cellStyle name="SAPBEXaggData 5 3" xfId="4506" xr:uid="{00000000-0005-0000-0000-00004C190000}"/>
    <cellStyle name="SAPBEXaggData 5 3 2" xfId="7971" xr:uid="{00000000-0005-0000-0000-00004D190000}"/>
    <cellStyle name="SAPBEXaggData 5 4" xfId="7972" xr:uid="{00000000-0005-0000-0000-00004E190000}"/>
    <cellStyle name="SAPBEXaggData 6" xfId="4507" xr:uid="{00000000-0005-0000-0000-00004F190000}"/>
    <cellStyle name="SAPBEXaggData 6 2" xfId="4508" xr:uid="{00000000-0005-0000-0000-000050190000}"/>
    <cellStyle name="SAPBEXaggData 6 2 2" xfId="4509" xr:uid="{00000000-0005-0000-0000-000051190000}"/>
    <cellStyle name="SAPBEXaggData 6 2 2 2" xfId="7973" xr:uid="{00000000-0005-0000-0000-000052190000}"/>
    <cellStyle name="SAPBEXaggData 6 2 3" xfId="7974" xr:uid="{00000000-0005-0000-0000-000053190000}"/>
    <cellStyle name="SAPBEXaggData 6 3" xfId="4510" xr:uid="{00000000-0005-0000-0000-000054190000}"/>
    <cellStyle name="SAPBEXaggData 6 3 2" xfId="7975" xr:uid="{00000000-0005-0000-0000-000055190000}"/>
    <cellStyle name="SAPBEXaggData 6 4" xfId="7976" xr:uid="{00000000-0005-0000-0000-000056190000}"/>
    <cellStyle name="SAPBEXaggData 7" xfId="4511" xr:uid="{00000000-0005-0000-0000-000057190000}"/>
    <cellStyle name="SAPBEXaggData 7 2" xfId="4512" xr:uid="{00000000-0005-0000-0000-000058190000}"/>
    <cellStyle name="SAPBEXaggData 7 2 2" xfId="7977" xr:uid="{00000000-0005-0000-0000-000059190000}"/>
    <cellStyle name="SAPBEXaggData 7 3" xfId="7978" xr:uid="{00000000-0005-0000-0000-00005A190000}"/>
    <cellStyle name="SAPBEXaggData 8" xfId="7979" xr:uid="{00000000-0005-0000-0000-00005B190000}"/>
    <cellStyle name="SAPBEXaggData_2012 RE workings" xfId="4513" xr:uid="{00000000-0005-0000-0000-00005C190000}"/>
    <cellStyle name="SAPBEXaggDataEmph" xfId="4514" xr:uid="{00000000-0005-0000-0000-00005D190000}"/>
    <cellStyle name="SAPBEXaggDataEmph 2" xfId="4515" xr:uid="{00000000-0005-0000-0000-00005E190000}"/>
    <cellStyle name="SAPBEXaggDataEmph 2 2" xfId="4516" xr:uid="{00000000-0005-0000-0000-00005F190000}"/>
    <cellStyle name="SAPBEXaggDataEmph 2 2 2" xfId="4517" xr:uid="{00000000-0005-0000-0000-000060190000}"/>
    <cellStyle name="SAPBEXaggDataEmph 2 2 2 2" xfId="7980" xr:uid="{00000000-0005-0000-0000-000061190000}"/>
    <cellStyle name="SAPBEXaggDataEmph 2 2 3" xfId="7981" xr:uid="{00000000-0005-0000-0000-000062190000}"/>
    <cellStyle name="SAPBEXaggDataEmph 2 3" xfId="4518" xr:uid="{00000000-0005-0000-0000-000063190000}"/>
    <cellStyle name="SAPBEXaggDataEmph 2 3 2" xfId="7982" xr:uid="{00000000-0005-0000-0000-000064190000}"/>
    <cellStyle name="SAPBEXaggDataEmph 2 4" xfId="7983" xr:uid="{00000000-0005-0000-0000-000065190000}"/>
    <cellStyle name="SAPBEXaggDataEmph 3" xfId="4519" xr:uid="{00000000-0005-0000-0000-000066190000}"/>
    <cellStyle name="SAPBEXaggDataEmph 3 2" xfId="4520" xr:uid="{00000000-0005-0000-0000-000067190000}"/>
    <cellStyle name="SAPBEXaggDataEmph 3 2 2" xfId="4521" xr:uid="{00000000-0005-0000-0000-000068190000}"/>
    <cellStyle name="SAPBEXaggDataEmph 3 2 2 2" xfId="7984" xr:uid="{00000000-0005-0000-0000-000069190000}"/>
    <cellStyle name="SAPBEXaggDataEmph 3 2 3" xfId="7985" xr:uid="{00000000-0005-0000-0000-00006A190000}"/>
    <cellStyle name="SAPBEXaggDataEmph 3 3" xfId="4522" xr:uid="{00000000-0005-0000-0000-00006B190000}"/>
    <cellStyle name="SAPBEXaggDataEmph 3 3 2" xfId="7986" xr:uid="{00000000-0005-0000-0000-00006C190000}"/>
    <cellStyle name="SAPBEXaggDataEmph 3 4" xfId="7987" xr:uid="{00000000-0005-0000-0000-00006D190000}"/>
    <cellStyle name="SAPBEXaggDataEmph 4" xfId="4523" xr:uid="{00000000-0005-0000-0000-00006E190000}"/>
    <cellStyle name="SAPBEXaggDataEmph 4 2" xfId="4524" xr:uid="{00000000-0005-0000-0000-00006F190000}"/>
    <cellStyle name="SAPBEXaggDataEmph 4 2 2" xfId="4525" xr:uid="{00000000-0005-0000-0000-000070190000}"/>
    <cellStyle name="SAPBEXaggDataEmph 4 2 2 2" xfId="7988" xr:uid="{00000000-0005-0000-0000-000071190000}"/>
    <cellStyle name="SAPBEXaggDataEmph 4 2 3" xfId="7989" xr:uid="{00000000-0005-0000-0000-000072190000}"/>
    <cellStyle name="SAPBEXaggDataEmph 4 3" xfId="4526" xr:uid="{00000000-0005-0000-0000-000073190000}"/>
    <cellStyle name="SAPBEXaggDataEmph 4 3 2" xfId="7990" xr:uid="{00000000-0005-0000-0000-000074190000}"/>
    <cellStyle name="SAPBEXaggDataEmph 4 4" xfId="7991" xr:uid="{00000000-0005-0000-0000-000075190000}"/>
    <cellStyle name="SAPBEXaggDataEmph 5" xfId="4527" xr:uid="{00000000-0005-0000-0000-000076190000}"/>
    <cellStyle name="SAPBEXaggDataEmph 5 2" xfId="4528" xr:uid="{00000000-0005-0000-0000-000077190000}"/>
    <cellStyle name="SAPBEXaggDataEmph 5 2 2" xfId="4529" xr:uid="{00000000-0005-0000-0000-000078190000}"/>
    <cellStyle name="SAPBEXaggDataEmph 5 2 2 2" xfId="7992" xr:uid="{00000000-0005-0000-0000-000079190000}"/>
    <cellStyle name="SAPBEXaggDataEmph 5 2 3" xfId="7993" xr:uid="{00000000-0005-0000-0000-00007A190000}"/>
    <cellStyle name="SAPBEXaggDataEmph 5 3" xfId="4530" xr:uid="{00000000-0005-0000-0000-00007B190000}"/>
    <cellStyle name="SAPBEXaggDataEmph 5 3 2" xfId="7994" xr:uid="{00000000-0005-0000-0000-00007C190000}"/>
    <cellStyle name="SAPBEXaggDataEmph 5 4" xfId="7995" xr:uid="{00000000-0005-0000-0000-00007D190000}"/>
    <cellStyle name="SAPBEXaggDataEmph 6" xfId="4531" xr:uid="{00000000-0005-0000-0000-00007E190000}"/>
    <cellStyle name="SAPBEXaggDataEmph 6 2" xfId="4532" xr:uid="{00000000-0005-0000-0000-00007F190000}"/>
    <cellStyle name="SAPBEXaggDataEmph 6 2 2" xfId="7996" xr:uid="{00000000-0005-0000-0000-000080190000}"/>
    <cellStyle name="SAPBEXaggDataEmph 6 3" xfId="7997" xr:uid="{00000000-0005-0000-0000-000081190000}"/>
    <cellStyle name="SAPBEXaggDataEmph 7" xfId="7998" xr:uid="{00000000-0005-0000-0000-000082190000}"/>
    <cellStyle name="SAPBEXaggItem" xfId="4533" xr:uid="{00000000-0005-0000-0000-000083190000}"/>
    <cellStyle name="SAPBEXaggItem 10" xfId="4534" xr:uid="{00000000-0005-0000-0000-000084190000}"/>
    <cellStyle name="SAPBEXaggItem 10 2" xfId="4535" xr:uid="{00000000-0005-0000-0000-000085190000}"/>
    <cellStyle name="SAPBEXaggItem 10 2 2" xfId="4536" xr:uid="{00000000-0005-0000-0000-000086190000}"/>
    <cellStyle name="SAPBEXaggItem 10 2 2 2" xfId="7999" xr:uid="{00000000-0005-0000-0000-000087190000}"/>
    <cellStyle name="SAPBEXaggItem 10 2 3" xfId="8000" xr:uid="{00000000-0005-0000-0000-000088190000}"/>
    <cellStyle name="SAPBEXaggItem 10 3" xfId="4537" xr:uid="{00000000-0005-0000-0000-000089190000}"/>
    <cellStyle name="SAPBEXaggItem 10 3 2" xfId="8001" xr:uid="{00000000-0005-0000-0000-00008A190000}"/>
    <cellStyle name="SAPBEXaggItem 10 4" xfId="8002" xr:uid="{00000000-0005-0000-0000-00008B190000}"/>
    <cellStyle name="SAPBEXaggItem 11" xfId="4538" xr:uid="{00000000-0005-0000-0000-00008C190000}"/>
    <cellStyle name="SAPBEXaggItem 11 2" xfId="4539" xr:uid="{00000000-0005-0000-0000-00008D190000}"/>
    <cellStyle name="SAPBEXaggItem 11 2 2" xfId="4540" xr:uid="{00000000-0005-0000-0000-00008E190000}"/>
    <cellStyle name="SAPBEXaggItem 11 2 2 2" xfId="8003" xr:uid="{00000000-0005-0000-0000-00008F190000}"/>
    <cellStyle name="SAPBEXaggItem 11 2 3" xfId="8004" xr:uid="{00000000-0005-0000-0000-000090190000}"/>
    <cellStyle name="SAPBEXaggItem 11 3" xfId="4541" xr:uid="{00000000-0005-0000-0000-000091190000}"/>
    <cellStyle name="SAPBEXaggItem 11 3 2" xfId="8005" xr:uid="{00000000-0005-0000-0000-000092190000}"/>
    <cellStyle name="SAPBEXaggItem 11 4" xfId="8006" xr:uid="{00000000-0005-0000-0000-000093190000}"/>
    <cellStyle name="SAPBEXaggItem 12" xfId="4542" xr:uid="{00000000-0005-0000-0000-000094190000}"/>
    <cellStyle name="SAPBEXaggItem 12 2" xfId="4543" xr:uid="{00000000-0005-0000-0000-000095190000}"/>
    <cellStyle name="SAPBEXaggItem 12 2 2" xfId="4544" xr:uid="{00000000-0005-0000-0000-000096190000}"/>
    <cellStyle name="SAPBEXaggItem 12 2 2 2" xfId="8007" xr:uid="{00000000-0005-0000-0000-000097190000}"/>
    <cellStyle name="SAPBEXaggItem 12 2 3" xfId="8008" xr:uid="{00000000-0005-0000-0000-000098190000}"/>
    <cellStyle name="SAPBEXaggItem 12 3" xfId="4545" xr:uid="{00000000-0005-0000-0000-000099190000}"/>
    <cellStyle name="SAPBEXaggItem 12 3 2" xfId="8009" xr:uid="{00000000-0005-0000-0000-00009A190000}"/>
    <cellStyle name="SAPBEXaggItem 12 4" xfId="8010" xr:uid="{00000000-0005-0000-0000-00009B190000}"/>
    <cellStyle name="SAPBEXaggItem 13" xfId="4546" xr:uid="{00000000-0005-0000-0000-00009C190000}"/>
    <cellStyle name="SAPBEXaggItem 13 2" xfId="4547" xr:uid="{00000000-0005-0000-0000-00009D190000}"/>
    <cellStyle name="SAPBEXaggItem 13 2 2" xfId="4548" xr:uid="{00000000-0005-0000-0000-00009E190000}"/>
    <cellStyle name="SAPBEXaggItem 13 2 2 2" xfId="8011" xr:uid="{00000000-0005-0000-0000-00009F190000}"/>
    <cellStyle name="SAPBEXaggItem 13 2 3" xfId="8012" xr:uid="{00000000-0005-0000-0000-0000A0190000}"/>
    <cellStyle name="SAPBEXaggItem 13 3" xfId="4549" xr:uid="{00000000-0005-0000-0000-0000A1190000}"/>
    <cellStyle name="SAPBEXaggItem 13 3 2" xfId="8013" xr:uid="{00000000-0005-0000-0000-0000A2190000}"/>
    <cellStyle name="SAPBEXaggItem 13 4" xfId="8014" xr:uid="{00000000-0005-0000-0000-0000A3190000}"/>
    <cellStyle name="SAPBEXaggItem 14" xfId="4550" xr:uid="{00000000-0005-0000-0000-0000A4190000}"/>
    <cellStyle name="SAPBEXaggItem 14 2" xfId="4551" xr:uid="{00000000-0005-0000-0000-0000A5190000}"/>
    <cellStyle name="SAPBEXaggItem 14 2 2" xfId="8015" xr:uid="{00000000-0005-0000-0000-0000A6190000}"/>
    <cellStyle name="SAPBEXaggItem 14 3" xfId="8016" xr:uid="{00000000-0005-0000-0000-0000A7190000}"/>
    <cellStyle name="SAPBEXaggItem 15" xfId="8017" xr:uid="{00000000-0005-0000-0000-0000A8190000}"/>
    <cellStyle name="SAPBEXaggItem 2" xfId="4552" xr:uid="{00000000-0005-0000-0000-0000A9190000}"/>
    <cellStyle name="SAPBEXaggItem 2 2" xfId="4553" xr:uid="{00000000-0005-0000-0000-0000AA190000}"/>
    <cellStyle name="SAPBEXaggItem 2 2 2" xfId="4554" xr:uid="{00000000-0005-0000-0000-0000AB190000}"/>
    <cellStyle name="SAPBEXaggItem 2 2 2 2" xfId="4555" xr:uid="{00000000-0005-0000-0000-0000AC190000}"/>
    <cellStyle name="SAPBEXaggItem 2 2 2 2 2" xfId="8018" xr:uid="{00000000-0005-0000-0000-0000AD190000}"/>
    <cellStyle name="SAPBEXaggItem 2 2 2 3" xfId="8019" xr:uid="{00000000-0005-0000-0000-0000AE190000}"/>
    <cellStyle name="SAPBEXaggItem 2 2 3" xfId="4556" xr:uid="{00000000-0005-0000-0000-0000AF190000}"/>
    <cellStyle name="SAPBEXaggItem 2 2 3 2" xfId="8020" xr:uid="{00000000-0005-0000-0000-0000B0190000}"/>
    <cellStyle name="SAPBEXaggItem 2 2 4" xfId="8021" xr:uid="{00000000-0005-0000-0000-0000B1190000}"/>
    <cellStyle name="SAPBEXaggItem 2 3" xfId="4557" xr:uid="{00000000-0005-0000-0000-0000B2190000}"/>
    <cellStyle name="SAPBEXaggItem 2 3 2" xfId="4558" xr:uid="{00000000-0005-0000-0000-0000B3190000}"/>
    <cellStyle name="SAPBEXaggItem 2 3 2 2" xfId="4559" xr:uid="{00000000-0005-0000-0000-0000B4190000}"/>
    <cellStyle name="SAPBEXaggItem 2 3 2 2 2" xfId="8022" xr:uid="{00000000-0005-0000-0000-0000B5190000}"/>
    <cellStyle name="SAPBEXaggItem 2 3 2 3" xfId="8023" xr:uid="{00000000-0005-0000-0000-0000B6190000}"/>
    <cellStyle name="SAPBEXaggItem 2 3 3" xfId="4560" xr:uid="{00000000-0005-0000-0000-0000B7190000}"/>
    <cellStyle name="SAPBEXaggItem 2 3 3 2" xfId="8024" xr:uid="{00000000-0005-0000-0000-0000B8190000}"/>
    <cellStyle name="SAPBEXaggItem 2 3 4" xfId="8025" xr:uid="{00000000-0005-0000-0000-0000B9190000}"/>
    <cellStyle name="SAPBEXaggItem 2 4" xfId="4561" xr:uid="{00000000-0005-0000-0000-0000BA190000}"/>
    <cellStyle name="SAPBEXaggItem 2 4 2" xfId="4562" xr:uid="{00000000-0005-0000-0000-0000BB190000}"/>
    <cellStyle name="SAPBEXaggItem 2 4 2 2" xfId="8026" xr:uid="{00000000-0005-0000-0000-0000BC190000}"/>
    <cellStyle name="SAPBEXaggItem 2 4 3" xfId="8027" xr:uid="{00000000-0005-0000-0000-0000BD190000}"/>
    <cellStyle name="SAPBEXaggItem 2 5" xfId="4563" xr:uid="{00000000-0005-0000-0000-0000BE190000}"/>
    <cellStyle name="SAPBEXaggItem 2 5 2" xfId="8028" xr:uid="{00000000-0005-0000-0000-0000BF190000}"/>
    <cellStyle name="SAPBEXaggItem 2 6" xfId="8029" xr:uid="{00000000-0005-0000-0000-0000C0190000}"/>
    <cellStyle name="SAPBEXaggItem 3" xfId="4564" xr:uid="{00000000-0005-0000-0000-0000C1190000}"/>
    <cellStyle name="SAPBEXaggItem 3 2" xfId="4565" xr:uid="{00000000-0005-0000-0000-0000C2190000}"/>
    <cellStyle name="SAPBEXaggItem 3 2 2" xfId="4566" xr:uid="{00000000-0005-0000-0000-0000C3190000}"/>
    <cellStyle name="SAPBEXaggItem 3 2 2 2" xfId="8030" xr:uid="{00000000-0005-0000-0000-0000C4190000}"/>
    <cellStyle name="SAPBEXaggItem 3 2 3" xfId="8031" xr:uid="{00000000-0005-0000-0000-0000C5190000}"/>
    <cellStyle name="SAPBEXaggItem 3 3" xfId="4567" xr:uid="{00000000-0005-0000-0000-0000C6190000}"/>
    <cellStyle name="SAPBEXaggItem 3 3 2" xfId="8032" xr:uid="{00000000-0005-0000-0000-0000C7190000}"/>
    <cellStyle name="SAPBEXaggItem 3 4" xfId="8033" xr:uid="{00000000-0005-0000-0000-0000C8190000}"/>
    <cellStyle name="SAPBEXaggItem 4" xfId="4568" xr:uid="{00000000-0005-0000-0000-0000C9190000}"/>
    <cellStyle name="SAPBEXaggItem 4 2" xfId="4569" xr:uid="{00000000-0005-0000-0000-0000CA190000}"/>
    <cellStyle name="SAPBEXaggItem 4 2 2" xfId="4570" xr:uid="{00000000-0005-0000-0000-0000CB190000}"/>
    <cellStyle name="SAPBEXaggItem 4 2 2 2" xfId="8034" xr:uid="{00000000-0005-0000-0000-0000CC190000}"/>
    <cellStyle name="SAPBEXaggItem 4 2 3" xfId="8035" xr:uid="{00000000-0005-0000-0000-0000CD190000}"/>
    <cellStyle name="SAPBEXaggItem 4 3" xfId="4571" xr:uid="{00000000-0005-0000-0000-0000CE190000}"/>
    <cellStyle name="SAPBEXaggItem 4 3 2" xfId="8036" xr:uid="{00000000-0005-0000-0000-0000CF190000}"/>
    <cellStyle name="SAPBEXaggItem 4 4" xfId="8037" xr:uid="{00000000-0005-0000-0000-0000D0190000}"/>
    <cellStyle name="SAPBEXaggItem 5" xfId="4572" xr:uid="{00000000-0005-0000-0000-0000D1190000}"/>
    <cellStyle name="SAPBEXaggItem 5 2" xfId="4573" xr:uid="{00000000-0005-0000-0000-0000D2190000}"/>
    <cellStyle name="SAPBEXaggItem 5 2 2" xfId="4574" xr:uid="{00000000-0005-0000-0000-0000D3190000}"/>
    <cellStyle name="SAPBEXaggItem 5 2 2 2" xfId="8038" xr:uid="{00000000-0005-0000-0000-0000D4190000}"/>
    <cellStyle name="SAPBEXaggItem 5 2 3" xfId="8039" xr:uid="{00000000-0005-0000-0000-0000D5190000}"/>
    <cellStyle name="SAPBEXaggItem 5 3" xfId="4575" xr:uid="{00000000-0005-0000-0000-0000D6190000}"/>
    <cellStyle name="SAPBEXaggItem 5 3 2" xfId="8040" xr:uid="{00000000-0005-0000-0000-0000D7190000}"/>
    <cellStyle name="SAPBEXaggItem 5 4" xfId="8041" xr:uid="{00000000-0005-0000-0000-0000D8190000}"/>
    <cellStyle name="SAPBEXaggItem 6" xfId="4576" xr:uid="{00000000-0005-0000-0000-0000D9190000}"/>
    <cellStyle name="SAPBEXaggItem 6 2" xfId="4577" xr:uid="{00000000-0005-0000-0000-0000DA190000}"/>
    <cellStyle name="SAPBEXaggItem 6 2 2" xfId="4578" xr:uid="{00000000-0005-0000-0000-0000DB190000}"/>
    <cellStyle name="SAPBEXaggItem 6 2 2 2" xfId="8042" xr:uid="{00000000-0005-0000-0000-0000DC190000}"/>
    <cellStyle name="SAPBEXaggItem 6 2 3" xfId="8043" xr:uid="{00000000-0005-0000-0000-0000DD190000}"/>
    <cellStyle name="SAPBEXaggItem 6 3" xfId="4579" xr:uid="{00000000-0005-0000-0000-0000DE190000}"/>
    <cellStyle name="SAPBEXaggItem 6 3 2" xfId="8044" xr:uid="{00000000-0005-0000-0000-0000DF190000}"/>
    <cellStyle name="SAPBEXaggItem 6 4" xfId="8045" xr:uid="{00000000-0005-0000-0000-0000E0190000}"/>
    <cellStyle name="SAPBEXaggItem 7" xfId="4580" xr:uid="{00000000-0005-0000-0000-0000E1190000}"/>
    <cellStyle name="SAPBEXaggItem 7 2" xfId="4581" xr:uid="{00000000-0005-0000-0000-0000E2190000}"/>
    <cellStyle name="SAPBEXaggItem 7 2 2" xfId="4582" xr:uid="{00000000-0005-0000-0000-0000E3190000}"/>
    <cellStyle name="SAPBEXaggItem 7 2 2 2" xfId="8046" xr:uid="{00000000-0005-0000-0000-0000E4190000}"/>
    <cellStyle name="SAPBEXaggItem 7 2 3" xfId="8047" xr:uid="{00000000-0005-0000-0000-0000E5190000}"/>
    <cellStyle name="SAPBEXaggItem 7 3" xfId="4583" xr:uid="{00000000-0005-0000-0000-0000E6190000}"/>
    <cellStyle name="SAPBEXaggItem 7 3 2" xfId="8048" xr:uid="{00000000-0005-0000-0000-0000E7190000}"/>
    <cellStyle name="SAPBEXaggItem 7 4" xfId="8049" xr:uid="{00000000-0005-0000-0000-0000E8190000}"/>
    <cellStyle name="SAPBEXaggItem 8" xfId="4584" xr:uid="{00000000-0005-0000-0000-0000E9190000}"/>
    <cellStyle name="SAPBEXaggItem 8 2" xfId="4585" xr:uid="{00000000-0005-0000-0000-0000EA190000}"/>
    <cellStyle name="SAPBEXaggItem 8 2 2" xfId="4586" xr:uid="{00000000-0005-0000-0000-0000EB190000}"/>
    <cellStyle name="SAPBEXaggItem 8 2 2 2" xfId="8050" xr:uid="{00000000-0005-0000-0000-0000EC190000}"/>
    <cellStyle name="SAPBEXaggItem 8 2 3" xfId="8051" xr:uid="{00000000-0005-0000-0000-0000ED190000}"/>
    <cellStyle name="SAPBEXaggItem 8 3" xfId="4587" xr:uid="{00000000-0005-0000-0000-0000EE190000}"/>
    <cellStyle name="SAPBEXaggItem 8 3 2" xfId="8052" xr:uid="{00000000-0005-0000-0000-0000EF190000}"/>
    <cellStyle name="SAPBEXaggItem 8 4" xfId="8053" xr:uid="{00000000-0005-0000-0000-0000F0190000}"/>
    <cellStyle name="SAPBEXaggItem 9" xfId="4588" xr:uid="{00000000-0005-0000-0000-0000F1190000}"/>
    <cellStyle name="SAPBEXaggItem 9 2" xfId="4589" xr:uid="{00000000-0005-0000-0000-0000F2190000}"/>
    <cellStyle name="SAPBEXaggItem 9 2 2" xfId="4590" xr:uid="{00000000-0005-0000-0000-0000F3190000}"/>
    <cellStyle name="SAPBEXaggItem 9 2 2 2" xfId="8054" xr:uid="{00000000-0005-0000-0000-0000F4190000}"/>
    <cellStyle name="SAPBEXaggItem 9 2 3" xfId="8055" xr:uid="{00000000-0005-0000-0000-0000F5190000}"/>
    <cellStyle name="SAPBEXaggItem 9 3" xfId="4591" xr:uid="{00000000-0005-0000-0000-0000F6190000}"/>
    <cellStyle name="SAPBEXaggItem 9 3 2" xfId="8056" xr:uid="{00000000-0005-0000-0000-0000F7190000}"/>
    <cellStyle name="SAPBEXaggItem 9 4" xfId="8057" xr:uid="{00000000-0005-0000-0000-0000F8190000}"/>
    <cellStyle name="SAPBEXaggItem_2012 RE workings" xfId="4592" xr:uid="{00000000-0005-0000-0000-0000F9190000}"/>
    <cellStyle name="SAPBEXaggItemX" xfId="4593" xr:uid="{00000000-0005-0000-0000-0000FA190000}"/>
    <cellStyle name="SAPBEXaggItemX 2" xfId="4594" xr:uid="{00000000-0005-0000-0000-0000FB190000}"/>
    <cellStyle name="SAPBEXaggItemX 2 2" xfId="4595" xr:uid="{00000000-0005-0000-0000-0000FC190000}"/>
    <cellStyle name="SAPBEXaggItemX 2 2 2" xfId="4596" xr:uid="{00000000-0005-0000-0000-0000FD190000}"/>
    <cellStyle name="SAPBEXaggItemX 2 2 2 2" xfId="8058" xr:uid="{00000000-0005-0000-0000-0000FE190000}"/>
    <cellStyle name="SAPBEXaggItemX 2 2 3" xfId="8059" xr:uid="{00000000-0005-0000-0000-0000FF190000}"/>
    <cellStyle name="SAPBEXaggItemX 2 3" xfId="4597" xr:uid="{00000000-0005-0000-0000-0000001A0000}"/>
    <cellStyle name="SAPBEXaggItemX 2 3 2" xfId="8060" xr:uid="{00000000-0005-0000-0000-0000011A0000}"/>
    <cellStyle name="SAPBEXaggItemX 2 4" xfId="8061" xr:uid="{00000000-0005-0000-0000-0000021A0000}"/>
    <cellStyle name="SAPBEXaggItemX 3" xfId="4598" xr:uid="{00000000-0005-0000-0000-0000031A0000}"/>
    <cellStyle name="SAPBEXaggItemX 3 2" xfId="4599" xr:uid="{00000000-0005-0000-0000-0000041A0000}"/>
    <cellStyle name="SAPBEXaggItemX 3 2 2" xfId="4600" xr:uid="{00000000-0005-0000-0000-0000051A0000}"/>
    <cellStyle name="SAPBEXaggItemX 3 2 2 2" xfId="8062" xr:uid="{00000000-0005-0000-0000-0000061A0000}"/>
    <cellStyle name="SAPBEXaggItemX 3 2 3" xfId="8063" xr:uid="{00000000-0005-0000-0000-0000071A0000}"/>
    <cellStyle name="SAPBEXaggItemX 3 3" xfId="4601" xr:uid="{00000000-0005-0000-0000-0000081A0000}"/>
    <cellStyle name="SAPBEXaggItemX 3 3 2" xfId="8064" xr:uid="{00000000-0005-0000-0000-0000091A0000}"/>
    <cellStyle name="SAPBEXaggItemX 3 4" xfId="8065" xr:uid="{00000000-0005-0000-0000-00000A1A0000}"/>
    <cellStyle name="SAPBEXaggItemX 4" xfId="4602" xr:uid="{00000000-0005-0000-0000-00000B1A0000}"/>
    <cellStyle name="SAPBEXaggItemX 4 2" xfId="4603" xr:uid="{00000000-0005-0000-0000-00000C1A0000}"/>
    <cellStyle name="SAPBEXaggItemX 4 2 2" xfId="4604" xr:uid="{00000000-0005-0000-0000-00000D1A0000}"/>
    <cellStyle name="SAPBEXaggItemX 4 2 2 2" xfId="8066" xr:uid="{00000000-0005-0000-0000-00000E1A0000}"/>
    <cellStyle name="SAPBEXaggItemX 4 2 3" xfId="8067" xr:uid="{00000000-0005-0000-0000-00000F1A0000}"/>
    <cellStyle name="SAPBEXaggItemX 4 3" xfId="4605" xr:uid="{00000000-0005-0000-0000-0000101A0000}"/>
    <cellStyle name="SAPBEXaggItemX 4 3 2" xfId="8068" xr:uid="{00000000-0005-0000-0000-0000111A0000}"/>
    <cellStyle name="SAPBEXaggItemX 4 4" xfId="8069" xr:uid="{00000000-0005-0000-0000-0000121A0000}"/>
    <cellStyle name="SAPBEXaggItemX 5" xfId="4606" xr:uid="{00000000-0005-0000-0000-0000131A0000}"/>
    <cellStyle name="SAPBEXaggItemX 6" xfId="4607" xr:uid="{00000000-0005-0000-0000-0000141A0000}"/>
    <cellStyle name="SAPBEXaggItemX 6 2" xfId="4608" xr:uid="{00000000-0005-0000-0000-0000151A0000}"/>
    <cellStyle name="SAPBEXaggItemX 6 2 2" xfId="8070" xr:uid="{00000000-0005-0000-0000-0000161A0000}"/>
    <cellStyle name="SAPBEXaggItemX 6 3" xfId="8071" xr:uid="{00000000-0005-0000-0000-0000171A0000}"/>
    <cellStyle name="SAPBEXaggItemX 7" xfId="4609" xr:uid="{00000000-0005-0000-0000-0000181A0000}"/>
    <cellStyle name="SAPBEXaggItemX 7 2" xfId="8072" xr:uid="{00000000-0005-0000-0000-0000191A0000}"/>
    <cellStyle name="SAPBEXaggItemX 8" xfId="4610" xr:uid="{00000000-0005-0000-0000-00001A1A0000}"/>
    <cellStyle name="SAPBEXaggItemX 8 2" xfId="8073" xr:uid="{00000000-0005-0000-0000-00001B1A0000}"/>
    <cellStyle name="SAPBEXaggItemX 9" xfId="8074" xr:uid="{00000000-0005-0000-0000-00001C1A0000}"/>
    <cellStyle name="SAPBEXCellsToPrint" xfId="4611" xr:uid="{00000000-0005-0000-0000-00001D1A0000}"/>
    <cellStyle name="SAPBEXCellsToPrint 2" xfId="4612" xr:uid="{00000000-0005-0000-0000-00001E1A0000}"/>
    <cellStyle name="SAPBEXCellsToPrint 2 2" xfId="4613" xr:uid="{00000000-0005-0000-0000-00001F1A0000}"/>
    <cellStyle name="SAPBEXCellsToPrint 2 2 2" xfId="8075" xr:uid="{00000000-0005-0000-0000-0000201A0000}"/>
    <cellStyle name="SAPBEXCellsToPrint 2 3" xfId="8076" xr:uid="{00000000-0005-0000-0000-0000211A0000}"/>
    <cellStyle name="SAPBEXCellsToPrint 3" xfId="4614" xr:uid="{00000000-0005-0000-0000-0000221A0000}"/>
    <cellStyle name="SAPBEXCellsToPrint 3 2" xfId="8077" xr:uid="{00000000-0005-0000-0000-0000231A0000}"/>
    <cellStyle name="SAPBEXCellsToPrint 4" xfId="8078" xr:uid="{00000000-0005-0000-0000-0000241A0000}"/>
    <cellStyle name="SAPBEXchaText" xfId="4615" xr:uid="{00000000-0005-0000-0000-0000251A0000}"/>
    <cellStyle name="SAPBEXchaText 2" xfId="4616" xr:uid="{00000000-0005-0000-0000-0000261A0000}"/>
    <cellStyle name="SAPBEXchaText 2 2" xfId="4617" xr:uid="{00000000-0005-0000-0000-0000271A0000}"/>
    <cellStyle name="SAPBEXchaText 2 2 2" xfId="4618" xr:uid="{00000000-0005-0000-0000-0000281A0000}"/>
    <cellStyle name="SAPBEXchaText 2 2 2 2" xfId="4619" xr:uid="{00000000-0005-0000-0000-0000291A0000}"/>
    <cellStyle name="SAPBEXchaText 2 2 2 2 2" xfId="8079" xr:uid="{00000000-0005-0000-0000-00002A1A0000}"/>
    <cellStyle name="SAPBEXchaText 2 2 2 3" xfId="8080" xr:uid="{00000000-0005-0000-0000-00002B1A0000}"/>
    <cellStyle name="SAPBEXchaText 2 2 3" xfId="4620" xr:uid="{00000000-0005-0000-0000-00002C1A0000}"/>
    <cellStyle name="SAPBEXchaText 2 2 3 2" xfId="8081" xr:uid="{00000000-0005-0000-0000-00002D1A0000}"/>
    <cellStyle name="SAPBEXchaText 2 3" xfId="4621" xr:uid="{00000000-0005-0000-0000-00002E1A0000}"/>
    <cellStyle name="SAPBEXchaText 2 4" xfId="4622" xr:uid="{00000000-0005-0000-0000-00002F1A0000}"/>
    <cellStyle name="SAPBEXchaText 2 4 2" xfId="4623" xr:uid="{00000000-0005-0000-0000-0000301A0000}"/>
    <cellStyle name="SAPBEXchaText 2 4 2 2" xfId="8082" xr:uid="{00000000-0005-0000-0000-0000311A0000}"/>
    <cellStyle name="SAPBEXchaText 2 4 3" xfId="8083" xr:uid="{00000000-0005-0000-0000-0000321A0000}"/>
    <cellStyle name="SAPBEXchaText 2 5" xfId="4624" xr:uid="{00000000-0005-0000-0000-0000331A0000}"/>
    <cellStyle name="SAPBEXchaText 2 5 2" xfId="8084" xr:uid="{00000000-0005-0000-0000-0000341A0000}"/>
    <cellStyle name="SAPBEXchaText 3" xfId="4625" xr:uid="{00000000-0005-0000-0000-0000351A0000}"/>
    <cellStyle name="SAPBEXchaText 3 2" xfId="4626" xr:uid="{00000000-0005-0000-0000-0000361A0000}"/>
    <cellStyle name="SAPBEXchaText 3 2 2" xfId="4627" xr:uid="{00000000-0005-0000-0000-0000371A0000}"/>
    <cellStyle name="SAPBEXchaText 3 2 2 2" xfId="8085" xr:uid="{00000000-0005-0000-0000-0000381A0000}"/>
    <cellStyle name="SAPBEXchaText 3 2 3" xfId="8086" xr:uid="{00000000-0005-0000-0000-0000391A0000}"/>
    <cellStyle name="SAPBEXchaText 3 3" xfId="4628" xr:uid="{00000000-0005-0000-0000-00003A1A0000}"/>
    <cellStyle name="SAPBEXchaText 3 3 2" xfId="8087" xr:uid="{00000000-0005-0000-0000-00003B1A0000}"/>
    <cellStyle name="SAPBEXchaText 4" xfId="4629" xr:uid="{00000000-0005-0000-0000-00003C1A0000}"/>
    <cellStyle name="SAPBEXchaText 5" xfId="4630" xr:uid="{00000000-0005-0000-0000-00003D1A0000}"/>
    <cellStyle name="SAPBEXchaText 5 2" xfId="4631" xr:uid="{00000000-0005-0000-0000-00003E1A0000}"/>
    <cellStyle name="SAPBEXchaText_2012 RE workings" xfId="4632" xr:uid="{00000000-0005-0000-0000-00003F1A0000}"/>
    <cellStyle name="SAPBEXexcBad7" xfId="4633" xr:uid="{00000000-0005-0000-0000-0000401A0000}"/>
    <cellStyle name="SAPBEXexcBad7 2" xfId="4634" xr:uid="{00000000-0005-0000-0000-0000411A0000}"/>
    <cellStyle name="SAPBEXexcBad7 2 2" xfId="4635" xr:uid="{00000000-0005-0000-0000-0000421A0000}"/>
    <cellStyle name="SAPBEXexcBad7 2 2 2" xfId="4636" xr:uid="{00000000-0005-0000-0000-0000431A0000}"/>
    <cellStyle name="SAPBEXexcBad7 2 2 2 2" xfId="4637" xr:uid="{00000000-0005-0000-0000-0000441A0000}"/>
    <cellStyle name="SAPBEXexcBad7 2 2 2 2 2" xfId="8088" xr:uid="{00000000-0005-0000-0000-0000451A0000}"/>
    <cellStyle name="SAPBEXexcBad7 2 2 2 3" xfId="8089" xr:uid="{00000000-0005-0000-0000-0000461A0000}"/>
    <cellStyle name="SAPBEXexcBad7 2 2 3" xfId="4638" xr:uid="{00000000-0005-0000-0000-0000471A0000}"/>
    <cellStyle name="SAPBEXexcBad7 2 2 3 2" xfId="8090" xr:uid="{00000000-0005-0000-0000-0000481A0000}"/>
    <cellStyle name="SAPBEXexcBad7 2 2 4" xfId="8091" xr:uid="{00000000-0005-0000-0000-0000491A0000}"/>
    <cellStyle name="SAPBEXexcBad7 2 3" xfId="4639" xr:uid="{00000000-0005-0000-0000-00004A1A0000}"/>
    <cellStyle name="SAPBEXexcBad7 2 3 2" xfId="4640" xr:uid="{00000000-0005-0000-0000-00004B1A0000}"/>
    <cellStyle name="SAPBEXexcBad7 2 3 2 2" xfId="4641" xr:uid="{00000000-0005-0000-0000-00004C1A0000}"/>
    <cellStyle name="SAPBEXexcBad7 2 3 2 2 2" xfId="8092" xr:uid="{00000000-0005-0000-0000-00004D1A0000}"/>
    <cellStyle name="SAPBEXexcBad7 2 3 2 3" xfId="8093" xr:uid="{00000000-0005-0000-0000-00004E1A0000}"/>
    <cellStyle name="SAPBEXexcBad7 2 3 3" xfId="4642" xr:uid="{00000000-0005-0000-0000-00004F1A0000}"/>
    <cellStyle name="SAPBEXexcBad7 2 3 3 2" xfId="8094" xr:uid="{00000000-0005-0000-0000-0000501A0000}"/>
    <cellStyle name="SAPBEXexcBad7 2 3 4" xfId="8095" xr:uid="{00000000-0005-0000-0000-0000511A0000}"/>
    <cellStyle name="SAPBEXexcBad7 2 4" xfId="4643" xr:uid="{00000000-0005-0000-0000-0000521A0000}"/>
    <cellStyle name="SAPBEXexcBad7 2 4 2" xfId="4644" xr:uid="{00000000-0005-0000-0000-0000531A0000}"/>
    <cellStyle name="SAPBEXexcBad7 2 4 2 2" xfId="8096" xr:uid="{00000000-0005-0000-0000-0000541A0000}"/>
    <cellStyle name="SAPBEXexcBad7 2 4 3" xfId="8097" xr:uid="{00000000-0005-0000-0000-0000551A0000}"/>
    <cellStyle name="SAPBEXexcBad7 2 5" xfId="4645" xr:uid="{00000000-0005-0000-0000-0000561A0000}"/>
    <cellStyle name="SAPBEXexcBad7 2 5 2" xfId="8098" xr:uid="{00000000-0005-0000-0000-0000571A0000}"/>
    <cellStyle name="SAPBEXexcBad7 2 6" xfId="8099" xr:uid="{00000000-0005-0000-0000-0000581A0000}"/>
    <cellStyle name="SAPBEXexcBad7 3" xfId="4646" xr:uid="{00000000-0005-0000-0000-0000591A0000}"/>
    <cellStyle name="SAPBEXexcBad7 3 2" xfId="4647" xr:uid="{00000000-0005-0000-0000-00005A1A0000}"/>
    <cellStyle name="SAPBEXexcBad7 3 2 2" xfId="4648" xr:uid="{00000000-0005-0000-0000-00005B1A0000}"/>
    <cellStyle name="SAPBEXexcBad7 3 2 2 2" xfId="8100" xr:uid="{00000000-0005-0000-0000-00005C1A0000}"/>
    <cellStyle name="SAPBEXexcBad7 3 2 3" xfId="8101" xr:uid="{00000000-0005-0000-0000-00005D1A0000}"/>
    <cellStyle name="SAPBEXexcBad7 3 3" xfId="4649" xr:uid="{00000000-0005-0000-0000-00005E1A0000}"/>
    <cellStyle name="SAPBEXexcBad7 3 3 2" xfId="8102" xr:uid="{00000000-0005-0000-0000-00005F1A0000}"/>
    <cellStyle name="SAPBEXexcBad7 3 4" xfId="8103" xr:uid="{00000000-0005-0000-0000-0000601A0000}"/>
    <cellStyle name="SAPBEXexcBad7 4" xfId="4650" xr:uid="{00000000-0005-0000-0000-0000611A0000}"/>
    <cellStyle name="SAPBEXexcBad7 4 2" xfId="4651" xr:uid="{00000000-0005-0000-0000-0000621A0000}"/>
    <cellStyle name="SAPBEXexcBad7 4 2 2" xfId="4652" xr:uid="{00000000-0005-0000-0000-0000631A0000}"/>
    <cellStyle name="SAPBEXexcBad7 4 2 2 2" xfId="8104" xr:uid="{00000000-0005-0000-0000-0000641A0000}"/>
    <cellStyle name="SAPBEXexcBad7 4 2 3" xfId="8105" xr:uid="{00000000-0005-0000-0000-0000651A0000}"/>
    <cellStyle name="SAPBEXexcBad7 4 3" xfId="4653" xr:uid="{00000000-0005-0000-0000-0000661A0000}"/>
    <cellStyle name="SAPBEXexcBad7 4 3 2" xfId="8106" xr:uid="{00000000-0005-0000-0000-0000671A0000}"/>
    <cellStyle name="SAPBEXexcBad7 4 4" xfId="8107" xr:uid="{00000000-0005-0000-0000-0000681A0000}"/>
    <cellStyle name="SAPBEXexcBad7 5" xfId="4654" xr:uid="{00000000-0005-0000-0000-0000691A0000}"/>
    <cellStyle name="SAPBEXexcBad7 5 2" xfId="4655" xr:uid="{00000000-0005-0000-0000-00006A1A0000}"/>
    <cellStyle name="SAPBEXexcBad7 5 2 2" xfId="4656" xr:uid="{00000000-0005-0000-0000-00006B1A0000}"/>
    <cellStyle name="SAPBEXexcBad7 5 2 2 2" xfId="8108" xr:uid="{00000000-0005-0000-0000-00006C1A0000}"/>
    <cellStyle name="SAPBEXexcBad7 5 2 3" xfId="8109" xr:uid="{00000000-0005-0000-0000-00006D1A0000}"/>
    <cellStyle name="SAPBEXexcBad7 5 3" xfId="4657" xr:uid="{00000000-0005-0000-0000-00006E1A0000}"/>
    <cellStyle name="SAPBEXexcBad7 5 3 2" xfId="8110" xr:uid="{00000000-0005-0000-0000-00006F1A0000}"/>
    <cellStyle name="SAPBEXexcBad7 5 4" xfId="8111" xr:uid="{00000000-0005-0000-0000-0000701A0000}"/>
    <cellStyle name="SAPBEXexcBad7 6" xfId="4658" xr:uid="{00000000-0005-0000-0000-0000711A0000}"/>
    <cellStyle name="SAPBEXexcBad7 6 2" xfId="4659" xr:uid="{00000000-0005-0000-0000-0000721A0000}"/>
    <cellStyle name="SAPBEXexcBad7 6 2 2" xfId="8112" xr:uid="{00000000-0005-0000-0000-0000731A0000}"/>
    <cellStyle name="SAPBEXexcBad7 6 3" xfId="8113" xr:uid="{00000000-0005-0000-0000-0000741A0000}"/>
    <cellStyle name="SAPBEXexcBad7 7" xfId="8114" xr:uid="{00000000-0005-0000-0000-0000751A0000}"/>
    <cellStyle name="SAPBEXexcBad8" xfId="4660" xr:uid="{00000000-0005-0000-0000-0000761A0000}"/>
    <cellStyle name="SAPBEXexcBad8 2" xfId="4661" xr:uid="{00000000-0005-0000-0000-0000771A0000}"/>
    <cellStyle name="SAPBEXexcBad8 2 2" xfId="4662" xr:uid="{00000000-0005-0000-0000-0000781A0000}"/>
    <cellStyle name="SAPBEXexcBad8 2 2 2" xfId="4663" xr:uid="{00000000-0005-0000-0000-0000791A0000}"/>
    <cellStyle name="SAPBEXexcBad8 2 2 2 2" xfId="4664" xr:uid="{00000000-0005-0000-0000-00007A1A0000}"/>
    <cellStyle name="SAPBEXexcBad8 2 2 2 2 2" xfId="8115" xr:uid="{00000000-0005-0000-0000-00007B1A0000}"/>
    <cellStyle name="SAPBEXexcBad8 2 2 2 3" xfId="8116" xr:uid="{00000000-0005-0000-0000-00007C1A0000}"/>
    <cellStyle name="SAPBEXexcBad8 2 2 3" xfId="4665" xr:uid="{00000000-0005-0000-0000-00007D1A0000}"/>
    <cellStyle name="SAPBEXexcBad8 2 2 3 2" xfId="8117" xr:uid="{00000000-0005-0000-0000-00007E1A0000}"/>
    <cellStyle name="SAPBEXexcBad8 2 2 4" xfId="8118" xr:uid="{00000000-0005-0000-0000-00007F1A0000}"/>
    <cellStyle name="SAPBEXexcBad8 2 3" xfId="4666" xr:uid="{00000000-0005-0000-0000-0000801A0000}"/>
    <cellStyle name="SAPBEXexcBad8 2 3 2" xfId="4667" xr:uid="{00000000-0005-0000-0000-0000811A0000}"/>
    <cellStyle name="SAPBEXexcBad8 2 3 2 2" xfId="4668" xr:uid="{00000000-0005-0000-0000-0000821A0000}"/>
    <cellStyle name="SAPBEXexcBad8 2 3 2 2 2" xfId="8119" xr:uid="{00000000-0005-0000-0000-0000831A0000}"/>
    <cellStyle name="SAPBEXexcBad8 2 3 2 3" xfId="8120" xr:uid="{00000000-0005-0000-0000-0000841A0000}"/>
    <cellStyle name="SAPBEXexcBad8 2 3 3" xfId="4669" xr:uid="{00000000-0005-0000-0000-0000851A0000}"/>
    <cellStyle name="SAPBEXexcBad8 2 3 3 2" xfId="8121" xr:uid="{00000000-0005-0000-0000-0000861A0000}"/>
    <cellStyle name="SAPBEXexcBad8 2 3 4" xfId="8122" xr:uid="{00000000-0005-0000-0000-0000871A0000}"/>
    <cellStyle name="SAPBEXexcBad8 2 4" xfId="4670" xr:uid="{00000000-0005-0000-0000-0000881A0000}"/>
    <cellStyle name="SAPBEXexcBad8 2 4 2" xfId="4671" xr:uid="{00000000-0005-0000-0000-0000891A0000}"/>
    <cellStyle name="SAPBEXexcBad8 2 4 2 2" xfId="8123" xr:uid="{00000000-0005-0000-0000-00008A1A0000}"/>
    <cellStyle name="SAPBEXexcBad8 2 4 3" xfId="8124" xr:uid="{00000000-0005-0000-0000-00008B1A0000}"/>
    <cellStyle name="SAPBEXexcBad8 2 5" xfId="4672" xr:uid="{00000000-0005-0000-0000-00008C1A0000}"/>
    <cellStyle name="SAPBEXexcBad8 2 5 2" xfId="8125" xr:uid="{00000000-0005-0000-0000-00008D1A0000}"/>
    <cellStyle name="SAPBEXexcBad8 2 6" xfId="8126" xr:uid="{00000000-0005-0000-0000-00008E1A0000}"/>
    <cellStyle name="SAPBEXexcBad8 3" xfId="4673" xr:uid="{00000000-0005-0000-0000-00008F1A0000}"/>
    <cellStyle name="SAPBEXexcBad8 3 2" xfId="4674" xr:uid="{00000000-0005-0000-0000-0000901A0000}"/>
    <cellStyle name="SAPBEXexcBad8 3 2 2" xfId="4675" xr:uid="{00000000-0005-0000-0000-0000911A0000}"/>
    <cellStyle name="SAPBEXexcBad8 3 2 2 2" xfId="8127" xr:uid="{00000000-0005-0000-0000-0000921A0000}"/>
    <cellStyle name="SAPBEXexcBad8 3 2 3" xfId="8128" xr:uid="{00000000-0005-0000-0000-0000931A0000}"/>
    <cellStyle name="SAPBEXexcBad8 3 3" xfId="4676" xr:uid="{00000000-0005-0000-0000-0000941A0000}"/>
    <cellStyle name="SAPBEXexcBad8 3 3 2" xfId="8129" xr:uid="{00000000-0005-0000-0000-0000951A0000}"/>
    <cellStyle name="SAPBEXexcBad8 3 4" xfId="8130" xr:uid="{00000000-0005-0000-0000-0000961A0000}"/>
    <cellStyle name="SAPBEXexcBad8 4" xfId="4677" xr:uid="{00000000-0005-0000-0000-0000971A0000}"/>
    <cellStyle name="SAPBEXexcBad8 4 2" xfId="4678" xr:uid="{00000000-0005-0000-0000-0000981A0000}"/>
    <cellStyle name="SAPBEXexcBad8 4 2 2" xfId="4679" xr:uid="{00000000-0005-0000-0000-0000991A0000}"/>
    <cellStyle name="SAPBEXexcBad8 4 2 2 2" xfId="8131" xr:uid="{00000000-0005-0000-0000-00009A1A0000}"/>
    <cellStyle name="SAPBEXexcBad8 4 2 3" xfId="8132" xr:uid="{00000000-0005-0000-0000-00009B1A0000}"/>
    <cellStyle name="SAPBEXexcBad8 4 3" xfId="4680" xr:uid="{00000000-0005-0000-0000-00009C1A0000}"/>
    <cellStyle name="SAPBEXexcBad8 4 3 2" xfId="8133" xr:uid="{00000000-0005-0000-0000-00009D1A0000}"/>
    <cellStyle name="SAPBEXexcBad8 4 4" xfId="8134" xr:uid="{00000000-0005-0000-0000-00009E1A0000}"/>
    <cellStyle name="SAPBEXexcBad8 5" xfId="4681" xr:uid="{00000000-0005-0000-0000-00009F1A0000}"/>
    <cellStyle name="SAPBEXexcBad8 5 2" xfId="4682" xr:uid="{00000000-0005-0000-0000-0000A01A0000}"/>
    <cellStyle name="SAPBEXexcBad8 5 2 2" xfId="4683" xr:uid="{00000000-0005-0000-0000-0000A11A0000}"/>
    <cellStyle name="SAPBEXexcBad8 5 2 2 2" xfId="8135" xr:uid="{00000000-0005-0000-0000-0000A21A0000}"/>
    <cellStyle name="SAPBEXexcBad8 5 2 3" xfId="8136" xr:uid="{00000000-0005-0000-0000-0000A31A0000}"/>
    <cellStyle name="SAPBEXexcBad8 5 3" xfId="4684" xr:uid="{00000000-0005-0000-0000-0000A41A0000}"/>
    <cellStyle name="SAPBEXexcBad8 5 3 2" xfId="8137" xr:uid="{00000000-0005-0000-0000-0000A51A0000}"/>
    <cellStyle name="SAPBEXexcBad8 5 4" xfId="8138" xr:uid="{00000000-0005-0000-0000-0000A61A0000}"/>
    <cellStyle name="SAPBEXexcBad8 6" xfId="4685" xr:uid="{00000000-0005-0000-0000-0000A71A0000}"/>
    <cellStyle name="SAPBEXexcBad8 6 2" xfId="4686" xr:uid="{00000000-0005-0000-0000-0000A81A0000}"/>
    <cellStyle name="SAPBEXexcBad8 6 2 2" xfId="8139" xr:uid="{00000000-0005-0000-0000-0000A91A0000}"/>
    <cellStyle name="SAPBEXexcBad8 6 3" xfId="8140" xr:uid="{00000000-0005-0000-0000-0000AA1A0000}"/>
    <cellStyle name="SAPBEXexcBad8 7" xfId="8141" xr:uid="{00000000-0005-0000-0000-0000AB1A0000}"/>
    <cellStyle name="SAPBEXexcBad9" xfId="4687" xr:uid="{00000000-0005-0000-0000-0000AC1A0000}"/>
    <cellStyle name="SAPBEXexcBad9 2" xfId="4688" xr:uid="{00000000-0005-0000-0000-0000AD1A0000}"/>
    <cellStyle name="SAPBEXexcBad9 2 2" xfId="4689" xr:uid="{00000000-0005-0000-0000-0000AE1A0000}"/>
    <cellStyle name="SAPBEXexcBad9 2 2 2" xfId="4690" xr:uid="{00000000-0005-0000-0000-0000AF1A0000}"/>
    <cellStyle name="SAPBEXexcBad9 2 2 2 2" xfId="8142" xr:uid="{00000000-0005-0000-0000-0000B01A0000}"/>
    <cellStyle name="SAPBEXexcBad9 2 2 3" xfId="8143" xr:uid="{00000000-0005-0000-0000-0000B11A0000}"/>
    <cellStyle name="SAPBEXexcBad9 2 3" xfId="4691" xr:uid="{00000000-0005-0000-0000-0000B21A0000}"/>
    <cellStyle name="SAPBEXexcBad9 2 3 2" xfId="4692" xr:uid="{00000000-0005-0000-0000-0000B31A0000}"/>
    <cellStyle name="SAPBEXexcBad9 2 3 2 2" xfId="4693" xr:uid="{00000000-0005-0000-0000-0000B41A0000}"/>
    <cellStyle name="SAPBEXexcBad9 2 3 2 2 2" xfId="8144" xr:uid="{00000000-0005-0000-0000-0000B51A0000}"/>
    <cellStyle name="SAPBEXexcBad9 2 3 2 3" xfId="8145" xr:uid="{00000000-0005-0000-0000-0000B61A0000}"/>
    <cellStyle name="SAPBEXexcBad9 2 3 3" xfId="4694" xr:uid="{00000000-0005-0000-0000-0000B71A0000}"/>
    <cellStyle name="SAPBEXexcBad9 2 3 3 2" xfId="8146" xr:uid="{00000000-0005-0000-0000-0000B81A0000}"/>
    <cellStyle name="SAPBEXexcBad9 2 3 4" xfId="8147" xr:uid="{00000000-0005-0000-0000-0000B91A0000}"/>
    <cellStyle name="SAPBEXexcBad9 2 4" xfId="4695" xr:uid="{00000000-0005-0000-0000-0000BA1A0000}"/>
    <cellStyle name="SAPBEXexcBad9 2 4 2" xfId="8148" xr:uid="{00000000-0005-0000-0000-0000BB1A0000}"/>
    <cellStyle name="SAPBEXexcBad9 2 5" xfId="8149" xr:uid="{00000000-0005-0000-0000-0000BC1A0000}"/>
    <cellStyle name="SAPBEXexcBad9 3" xfId="4696" xr:uid="{00000000-0005-0000-0000-0000BD1A0000}"/>
    <cellStyle name="SAPBEXexcBad9 3 2" xfId="4697" xr:uid="{00000000-0005-0000-0000-0000BE1A0000}"/>
    <cellStyle name="SAPBEXexcBad9 3 2 2" xfId="8150" xr:uid="{00000000-0005-0000-0000-0000BF1A0000}"/>
    <cellStyle name="SAPBEXexcBad9 3 3" xfId="8151" xr:uid="{00000000-0005-0000-0000-0000C01A0000}"/>
    <cellStyle name="SAPBEXexcBad9 4" xfId="4698" xr:uid="{00000000-0005-0000-0000-0000C11A0000}"/>
    <cellStyle name="SAPBEXexcBad9 4 2" xfId="4699" xr:uid="{00000000-0005-0000-0000-0000C21A0000}"/>
    <cellStyle name="SAPBEXexcBad9 4 2 2" xfId="4700" xr:uid="{00000000-0005-0000-0000-0000C31A0000}"/>
    <cellStyle name="SAPBEXexcBad9 4 2 2 2" xfId="8152" xr:uid="{00000000-0005-0000-0000-0000C41A0000}"/>
    <cellStyle name="SAPBEXexcBad9 4 2 3" xfId="8153" xr:uid="{00000000-0005-0000-0000-0000C51A0000}"/>
    <cellStyle name="SAPBEXexcBad9 4 3" xfId="4701" xr:uid="{00000000-0005-0000-0000-0000C61A0000}"/>
    <cellStyle name="SAPBEXexcBad9 4 3 2" xfId="8154" xr:uid="{00000000-0005-0000-0000-0000C71A0000}"/>
    <cellStyle name="SAPBEXexcBad9 4 4" xfId="8155" xr:uid="{00000000-0005-0000-0000-0000C81A0000}"/>
    <cellStyle name="SAPBEXexcBad9 5" xfId="4702" xr:uid="{00000000-0005-0000-0000-0000C91A0000}"/>
    <cellStyle name="SAPBEXexcBad9 5 2" xfId="4703" xr:uid="{00000000-0005-0000-0000-0000CA1A0000}"/>
    <cellStyle name="SAPBEXexcBad9 5 2 2" xfId="4704" xr:uid="{00000000-0005-0000-0000-0000CB1A0000}"/>
    <cellStyle name="SAPBEXexcBad9 5 2 2 2" xfId="8156" xr:uid="{00000000-0005-0000-0000-0000CC1A0000}"/>
    <cellStyle name="SAPBEXexcBad9 5 2 3" xfId="8157" xr:uid="{00000000-0005-0000-0000-0000CD1A0000}"/>
    <cellStyle name="SAPBEXexcBad9 5 3" xfId="4705" xr:uid="{00000000-0005-0000-0000-0000CE1A0000}"/>
    <cellStyle name="SAPBEXexcBad9 5 3 2" xfId="8158" xr:uid="{00000000-0005-0000-0000-0000CF1A0000}"/>
    <cellStyle name="SAPBEXexcBad9 5 4" xfId="8159" xr:uid="{00000000-0005-0000-0000-0000D01A0000}"/>
    <cellStyle name="SAPBEXexcBad9 6" xfId="4706" xr:uid="{00000000-0005-0000-0000-0000D11A0000}"/>
    <cellStyle name="SAPBEXexcBad9 6 2" xfId="4707" xr:uid="{00000000-0005-0000-0000-0000D21A0000}"/>
    <cellStyle name="SAPBEXexcBad9 6 2 2" xfId="8160" xr:uid="{00000000-0005-0000-0000-0000D31A0000}"/>
    <cellStyle name="SAPBEXexcBad9 6 3" xfId="8161" xr:uid="{00000000-0005-0000-0000-0000D41A0000}"/>
    <cellStyle name="SAPBEXexcBad9 7" xfId="8162" xr:uid="{00000000-0005-0000-0000-0000D51A0000}"/>
    <cellStyle name="SAPBEXexcCritical4" xfId="4708" xr:uid="{00000000-0005-0000-0000-0000D61A0000}"/>
    <cellStyle name="SAPBEXexcCritical4 2" xfId="4709" xr:uid="{00000000-0005-0000-0000-0000D71A0000}"/>
    <cellStyle name="SAPBEXexcCritical4 2 2" xfId="4710" xr:uid="{00000000-0005-0000-0000-0000D81A0000}"/>
    <cellStyle name="SAPBEXexcCritical4 2 2 2" xfId="4711" xr:uid="{00000000-0005-0000-0000-0000D91A0000}"/>
    <cellStyle name="SAPBEXexcCritical4 2 2 2 2" xfId="4712" xr:uid="{00000000-0005-0000-0000-0000DA1A0000}"/>
    <cellStyle name="SAPBEXexcCritical4 2 2 2 2 2" xfId="8163" xr:uid="{00000000-0005-0000-0000-0000DB1A0000}"/>
    <cellStyle name="SAPBEXexcCritical4 2 2 2 3" xfId="8164" xr:uid="{00000000-0005-0000-0000-0000DC1A0000}"/>
    <cellStyle name="SAPBEXexcCritical4 2 2 3" xfId="4713" xr:uid="{00000000-0005-0000-0000-0000DD1A0000}"/>
    <cellStyle name="SAPBEXexcCritical4 2 2 3 2" xfId="8165" xr:uid="{00000000-0005-0000-0000-0000DE1A0000}"/>
    <cellStyle name="SAPBEXexcCritical4 2 2 4" xfId="8166" xr:uid="{00000000-0005-0000-0000-0000DF1A0000}"/>
    <cellStyle name="SAPBEXexcCritical4 2 3" xfId="4714" xr:uid="{00000000-0005-0000-0000-0000E01A0000}"/>
    <cellStyle name="SAPBEXexcCritical4 2 3 2" xfId="4715" xr:uid="{00000000-0005-0000-0000-0000E11A0000}"/>
    <cellStyle name="SAPBEXexcCritical4 2 3 2 2" xfId="4716" xr:uid="{00000000-0005-0000-0000-0000E21A0000}"/>
    <cellStyle name="SAPBEXexcCritical4 2 3 2 2 2" xfId="8167" xr:uid="{00000000-0005-0000-0000-0000E31A0000}"/>
    <cellStyle name="SAPBEXexcCritical4 2 3 2 3" xfId="8168" xr:uid="{00000000-0005-0000-0000-0000E41A0000}"/>
    <cellStyle name="SAPBEXexcCritical4 2 3 3" xfId="4717" xr:uid="{00000000-0005-0000-0000-0000E51A0000}"/>
    <cellStyle name="SAPBEXexcCritical4 2 3 3 2" xfId="8169" xr:uid="{00000000-0005-0000-0000-0000E61A0000}"/>
    <cellStyle name="SAPBEXexcCritical4 2 3 4" xfId="8170" xr:uid="{00000000-0005-0000-0000-0000E71A0000}"/>
    <cellStyle name="SAPBEXexcCritical4 2 4" xfId="4718" xr:uid="{00000000-0005-0000-0000-0000E81A0000}"/>
    <cellStyle name="SAPBEXexcCritical4 2 4 2" xfId="4719" xr:uid="{00000000-0005-0000-0000-0000E91A0000}"/>
    <cellStyle name="SAPBEXexcCritical4 2 4 2 2" xfId="8171" xr:uid="{00000000-0005-0000-0000-0000EA1A0000}"/>
    <cellStyle name="SAPBEXexcCritical4 2 4 3" xfId="8172" xr:uid="{00000000-0005-0000-0000-0000EB1A0000}"/>
    <cellStyle name="SAPBEXexcCritical4 2 5" xfId="4720" xr:uid="{00000000-0005-0000-0000-0000EC1A0000}"/>
    <cellStyle name="SAPBEXexcCritical4 2 5 2" xfId="8173" xr:uid="{00000000-0005-0000-0000-0000ED1A0000}"/>
    <cellStyle name="SAPBEXexcCritical4 2 6" xfId="8174" xr:uid="{00000000-0005-0000-0000-0000EE1A0000}"/>
    <cellStyle name="SAPBEXexcCritical4 3" xfId="4721" xr:uid="{00000000-0005-0000-0000-0000EF1A0000}"/>
    <cellStyle name="SAPBEXexcCritical4 3 2" xfId="4722" xr:uid="{00000000-0005-0000-0000-0000F01A0000}"/>
    <cellStyle name="SAPBEXexcCritical4 3 2 2" xfId="4723" xr:uid="{00000000-0005-0000-0000-0000F11A0000}"/>
    <cellStyle name="SAPBEXexcCritical4 3 2 2 2" xfId="8175" xr:uid="{00000000-0005-0000-0000-0000F21A0000}"/>
    <cellStyle name="SAPBEXexcCritical4 3 2 3" xfId="8176" xr:uid="{00000000-0005-0000-0000-0000F31A0000}"/>
    <cellStyle name="SAPBEXexcCritical4 3 3" xfId="4724" xr:uid="{00000000-0005-0000-0000-0000F41A0000}"/>
    <cellStyle name="SAPBEXexcCritical4 3 3 2" xfId="8177" xr:uid="{00000000-0005-0000-0000-0000F51A0000}"/>
    <cellStyle name="SAPBEXexcCritical4 3 4" xfId="8178" xr:uid="{00000000-0005-0000-0000-0000F61A0000}"/>
    <cellStyle name="SAPBEXexcCritical4 4" xfId="4725" xr:uid="{00000000-0005-0000-0000-0000F71A0000}"/>
    <cellStyle name="SAPBEXexcCritical4 4 2" xfId="4726" xr:uid="{00000000-0005-0000-0000-0000F81A0000}"/>
    <cellStyle name="SAPBEXexcCritical4 4 2 2" xfId="4727" xr:uid="{00000000-0005-0000-0000-0000F91A0000}"/>
    <cellStyle name="SAPBEXexcCritical4 4 2 2 2" xfId="8179" xr:uid="{00000000-0005-0000-0000-0000FA1A0000}"/>
    <cellStyle name="SAPBEXexcCritical4 4 2 3" xfId="8180" xr:uid="{00000000-0005-0000-0000-0000FB1A0000}"/>
    <cellStyle name="SAPBEXexcCritical4 4 3" xfId="4728" xr:uid="{00000000-0005-0000-0000-0000FC1A0000}"/>
    <cellStyle name="SAPBEXexcCritical4 4 3 2" xfId="8181" xr:uid="{00000000-0005-0000-0000-0000FD1A0000}"/>
    <cellStyle name="SAPBEXexcCritical4 4 4" xfId="8182" xr:uid="{00000000-0005-0000-0000-0000FE1A0000}"/>
    <cellStyle name="SAPBEXexcCritical4 5" xfId="4729" xr:uid="{00000000-0005-0000-0000-0000FF1A0000}"/>
    <cellStyle name="SAPBEXexcCritical4 5 2" xfId="4730" xr:uid="{00000000-0005-0000-0000-0000001B0000}"/>
    <cellStyle name="SAPBEXexcCritical4 5 2 2" xfId="4731" xr:uid="{00000000-0005-0000-0000-0000011B0000}"/>
    <cellStyle name="SAPBEXexcCritical4 5 2 2 2" xfId="8183" xr:uid="{00000000-0005-0000-0000-0000021B0000}"/>
    <cellStyle name="SAPBEXexcCritical4 5 2 3" xfId="8184" xr:uid="{00000000-0005-0000-0000-0000031B0000}"/>
    <cellStyle name="SAPBEXexcCritical4 5 3" xfId="4732" xr:uid="{00000000-0005-0000-0000-0000041B0000}"/>
    <cellStyle name="SAPBEXexcCritical4 5 3 2" xfId="8185" xr:uid="{00000000-0005-0000-0000-0000051B0000}"/>
    <cellStyle name="SAPBEXexcCritical4 5 4" xfId="8186" xr:uid="{00000000-0005-0000-0000-0000061B0000}"/>
    <cellStyle name="SAPBEXexcCritical4 6" xfId="4733" xr:uid="{00000000-0005-0000-0000-0000071B0000}"/>
    <cellStyle name="SAPBEXexcCritical4 6 2" xfId="4734" xr:uid="{00000000-0005-0000-0000-0000081B0000}"/>
    <cellStyle name="SAPBEXexcCritical4 6 2 2" xfId="8187" xr:uid="{00000000-0005-0000-0000-0000091B0000}"/>
    <cellStyle name="SAPBEXexcCritical4 6 3" xfId="8188" xr:uid="{00000000-0005-0000-0000-00000A1B0000}"/>
    <cellStyle name="SAPBEXexcCritical4 7" xfId="8189" xr:uid="{00000000-0005-0000-0000-00000B1B0000}"/>
    <cellStyle name="SAPBEXexcCritical5" xfId="4735" xr:uid="{00000000-0005-0000-0000-00000C1B0000}"/>
    <cellStyle name="SAPBEXexcCritical5 2" xfId="4736" xr:uid="{00000000-0005-0000-0000-00000D1B0000}"/>
    <cellStyle name="SAPBEXexcCritical5 2 2" xfId="4737" xr:uid="{00000000-0005-0000-0000-00000E1B0000}"/>
    <cellStyle name="SAPBEXexcCritical5 2 2 2" xfId="4738" xr:uid="{00000000-0005-0000-0000-00000F1B0000}"/>
    <cellStyle name="SAPBEXexcCritical5 2 2 2 2" xfId="4739" xr:uid="{00000000-0005-0000-0000-0000101B0000}"/>
    <cellStyle name="SAPBEXexcCritical5 2 2 2 2 2" xfId="8190" xr:uid="{00000000-0005-0000-0000-0000111B0000}"/>
    <cellStyle name="SAPBEXexcCritical5 2 2 2 3" xfId="8191" xr:uid="{00000000-0005-0000-0000-0000121B0000}"/>
    <cellStyle name="SAPBEXexcCritical5 2 2 3" xfId="4740" xr:uid="{00000000-0005-0000-0000-0000131B0000}"/>
    <cellStyle name="SAPBEXexcCritical5 2 2 3 2" xfId="8192" xr:uid="{00000000-0005-0000-0000-0000141B0000}"/>
    <cellStyle name="SAPBEXexcCritical5 2 2 4" xfId="8193" xr:uid="{00000000-0005-0000-0000-0000151B0000}"/>
    <cellStyle name="SAPBEXexcCritical5 2 3" xfId="4741" xr:uid="{00000000-0005-0000-0000-0000161B0000}"/>
    <cellStyle name="SAPBEXexcCritical5 2 3 2" xfId="4742" xr:uid="{00000000-0005-0000-0000-0000171B0000}"/>
    <cellStyle name="SAPBEXexcCritical5 2 3 2 2" xfId="4743" xr:uid="{00000000-0005-0000-0000-0000181B0000}"/>
    <cellStyle name="SAPBEXexcCritical5 2 3 2 2 2" xfId="8194" xr:uid="{00000000-0005-0000-0000-0000191B0000}"/>
    <cellStyle name="SAPBEXexcCritical5 2 3 2 3" xfId="8195" xr:uid="{00000000-0005-0000-0000-00001A1B0000}"/>
    <cellStyle name="SAPBEXexcCritical5 2 3 3" xfId="4744" xr:uid="{00000000-0005-0000-0000-00001B1B0000}"/>
    <cellStyle name="SAPBEXexcCritical5 2 3 3 2" xfId="8196" xr:uid="{00000000-0005-0000-0000-00001C1B0000}"/>
    <cellStyle name="SAPBEXexcCritical5 2 3 4" xfId="8197" xr:uid="{00000000-0005-0000-0000-00001D1B0000}"/>
    <cellStyle name="SAPBEXexcCritical5 2 4" xfId="4745" xr:uid="{00000000-0005-0000-0000-00001E1B0000}"/>
    <cellStyle name="SAPBEXexcCritical5 2 4 2" xfId="4746" xr:uid="{00000000-0005-0000-0000-00001F1B0000}"/>
    <cellStyle name="SAPBEXexcCritical5 2 4 2 2" xfId="8198" xr:uid="{00000000-0005-0000-0000-0000201B0000}"/>
    <cellStyle name="SAPBEXexcCritical5 2 4 3" xfId="8199" xr:uid="{00000000-0005-0000-0000-0000211B0000}"/>
    <cellStyle name="SAPBEXexcCritical5 2 5" xfId="4747" xr:uid="{00000000-0005-0000-0000-0000221B0000}"/>
    <cellStyle name="SAPBEXexcCritical5 2 5 2" xfId="8200" xr:uid="{00000000-0005-0000-0000-0000231B0000}"/>
    <cellStyle name="SAPBEXexcCritical5 2 6" xfId="8201" xr:uid="{00000000-0005-0000-0000-0000241B0000}"/>
    <cellStyle name="SAPBEXexcCritical5 3" xfId="4748" xr:uid="{00000000-0005-0000-0000-0000251B0000}"/>
    <cellStyle name="SAPBEXexcCritical5 3 2" xfId="4749" xr:uid="{00000000-0005-0000-0000-0000261B0000}"/>
    <cellStyle name="SAPBEXexcCritical5 3 2 2" xfId="4750" xr:uid="{00000000-0005-0000-0000-0000271B0000}"/>
    <cellStyle name="SAPBEXexcCritical5 3 2 2 2" xfId="8202" xr:uid="{00000000-0005-0000-0000-0000281B0000}"/>
    <cellStyle name="SAPBEXexcCritical5 3 2 3" xfId="8203" xr:uid="{00000000-0005-0000-0000-0000291B0000}"/>
    <cellStyle name="SAPBEXexcCritical5 3 3" xfId="4751" xr:uid="{00000000-0005-0000-0000-00002A1B0000}"/>
    <cellStyle name="SAPBEXexcCritical5 3 3 2" xfId="8204" xr:uid="{00000000-0005-0000-0000-00002B1B0000}"/>
    <cellStyle name="SAPBEXexcCritical5 3 4" xfId="8205" xr:uid="{00000000-0005-0000-0000-00002C1B0000}"/>
    <cellStyle name="SAPBEXexcCritical5 4" xfId="4752" xr:uid="{00000000-0005-0000-0000-00002D1B0000}"/>
    <cellStyle name="SAPBEXexcCritical5 4 2" xfId="4753" xr:uid="{00000000-0005-0000-0000-00002E1B0000}"/>
    <cellStyle name="SAPBEXexcCritical5 4 2 2" xfId="4754" xr:uid="{00000000-0005-0000-0000-00002F1B0000}"/>
    <cellStyle name="SAPBEXexcCritical5 4 2 2 2" xfId="8206" xr:uid="{00000000-0005-0000-0000-0000301B0000}"/>
    <cellStyle name="SAPBEXexcCritical5 4 2 3" xfId="8207" xr:uid="{00000000-0005-0000-0000-0000311B0000}"/>
    <cellStyle name="SAPBEXexcCritical5 4 3" xfId="4755" xr:uid="{00000000-0005-0000-0000-0000321B0000}"/>
    <cellStyle name="SAPBEXexcCritical5 4 3 2" xfId="8208" xr:uid="{00000000-0005-0000-0000-0000331B0000}"/>
    <cellStyle name="SAPBEXexcCritical5 4 4" xfId="8209" xr:uid="{00000000-0005-0000-0000-0000341B0000}"/>
    <cellStyle name="SAPBEXexcCritical5 5" xfId="4756" xr:uid="{00000000-0005-0000-0000-0000351B0000}"/>
    <cellStyle name="SAPBEXexcCritical5 5 2" xfId="4757" xr:uid="{00000000-0005-0000-0000-0000361B0000}"/>
    <cellStyle name="SAPBEXexcCritical5 5 2 2" xfId="4758" xr:uid="{00000000-0005-0000-0000-0000371B0000}"/>
    <cellStyle name="SAPBEXexcCritical5 5 2 2 2" xfId="8210" xr:uid="{00000000-0005-0000-0000-0000381B0000}"/>
    <cellStyle name="SAPBEXexcCritical5 5 2 3" xfId="8211" xr:uid="{00000000-0005-0000-0000-0000391B0000}"/>
    <cellStyle name="SAPBEXexcCritical5 5 3" xfId="4759" xr:uid="{00000000-0005-0000-0000-00003A1B0000}"/>
    <cellStyle name="SAPBEXexcCritical5 5 3 2" xfId="8212" xr:uid="{00000000-0005-0000-0000-00003B1B0000}"/>
    <cellStyle name="SAPBEXexcCritical5 5 4" xfId="8213" xr:uid="{00000000-0005-0000-0000-00003C1B0000}"/>
    <cellStyle name="SAPBEXexcCritical5 6" xfId="4760" xr:uid="{00000000-0005-0000-0000-00003D1B0000}"/>
    <cellStyle name="SAPBEXexcCritical5 6 2" xfId="4761" xr:uid="{00000000-0005-0000-0000-00003E1B0000}"/>
    <cellStyle name="SAPBEXexcCritical5 6 2 2" xfId="8214" xr:uid="{00000000-0005-0000-0000-00003F1B0000}"/>
    <cellStyle name="SAPBEXexcCritical5 6 3" xfId="8215" xr:uid="{00000000-0005-0000-0000-0000401B0000}"/>
    <cellStyle name="SAPBEXexcCritical5 7" xfId="8216" xr:uid="{00000000-0005-0000-0000-0000411B0000}"/>
    <cellStyle name="SAPBEXexcCritical6" xfId="4762" xr:uid="{00000000-0005-0000-0000-0000421B0000}"/>
    <cellStyle name="SAPBEXexcCritical6 2" xfId="4763" xr:uid="{00000000-0005-0000-0000-0000431B0000}"/>
    <cellStyle name="SAPBEXexcCritical6 2 2" xfId="4764" xr:uid="{00000000-0005-0000-0000-0000441B0000}"/>
    <cellStyle name="SAPBEXexcCritical6 2 2 2" xfId="4765" xr:uid="{00000000-0005-0000-0000-0000451B0000}"/>
    <cellStyle name="SAPBEXexcCritical6 2 2 2 2" xfId="4766" xr:uid="{00000000-0005-0000-0000-0000461B0000}"/>
    <cellStyle name="SAPBEXexcCritical6 2 2 2 2 2" xfId="8217" xr:uid="{00000000-0005-0000-0000-0000471B0000}"/>
    <cellStyle name="SAPBEXexcCritical6 2 2 2 3" xfId="8218" xr:uid="{00000000-0005-0000-0000-0000481B0000}"/>
    <cellStyle name="SAPBEXexcCritical6 2 2 3" xfId="4767" xr:uid="{00000000-0005-0000-0000-0000491B0000}"/>
    <cellStyle name="SAPBEXexcCritical6 2 2 3 2" xfId="8219" xr:uid="{00000000-0005-0000-0000-00004A1B0000}"/>
    <cellStyle name="SAPBEXexcCritical6 2 2 4" xfId="8220" xr:uid="{00000000-0005-0000-0000-00004B1B0000}"/>
    <cellStyle name="SAPBEXexcCritical6 2 3" xfId="4768" xr:uid="{00000000-0005-0000-0000-00004C1B0000}"/>
    <cellStyle name="SAPBEXexcCritical6 2 3 2" xfId="4769" xr:uid="{00000000-0005-0000-0000-00004D1B0000}"/>
    <cellStyle name="SAPBEXexcCritical6 2 3 2 2" xfId="4770" xr:uid="{00000000-0005-0000-0000-00004E1B0000}"/>
    <cellStyle name="SAPBEXexcCritical6 2 3 2 2 2" xfId="8221" xr:uid="{00000000-0005-0000-0000-00004F1B0000}"/>
    <cellStyle name="SAPBEXexcCritical6 2 3 2 3" xfId="8222" xr:uid="{00000000-0005-0000-0000-0000501B0000}"/>
    <cellStyle name="SAPBEXexcCritical6 2 3 3" xfId="4771" xr:uid="{00000000-0005-0000-0000-0000511B0000}"/>
    <cellStyle name="SAPBEXexcCritical6 2 3 3 2" xfId="8223" xr:uid="{00000000-0005-0000-0000-0000521B0000}"/>
    <cellStyle name="SAPBEXexcCritical6 2 3 4" xfId="8224" xr:uid="{00000000-0005-0000-0000-0000531B0000}"/>
    <cellStyle name="SAPBEXexcCritical6 2 4" xfId="4772" xr:uid="{00000000-0005-0000-0000-0000541B0000}"/>
    <cellStyle name="SAPBEXexcCritical6 2 4 2" xfId="4773" xr:uid="{00000000-0005-0000-0000-0000551B0000}"/>
    <cellStyle name="SAPBEXexcCritical6 2 4 2 2" xfId="8225" xr:uid="{00000000-0005-0000-0000-0000561B0000}"/>
    <cellStyle name="SAPBEXexcCritical6 2 4 3" xfId="8226" xr:uid="{00000000-0005-0000-0000-0000571B0000}"/>
    <cellStyle name="SAPBEXexcCritical6 2 5" xfId="4774" xr:uid="{00000000-0005-0000-0000-0000581B0000}"/>
    <cellStyle name="SAPBEXexcCritical6 2 5 2" xfId="8227" xr:uid="{00000000-0005-0000-0000-0000591B0000}"/>
    <cellStyle name="SAPBEXexcCritical6 2 6" xfId="8228" xr:uid="{00000000-0005-0000-0000-00005A1B0000}"/>
    <cellStyle name="SAPBEXexcCritical6 3" xfId="4775" xr:uid="{00000000-0005-0000-0000-00005B1B0000}"/>
    <cellStyle name="SAPBEXexcCritical6 3 2" xfId="4776" xr:uid="{00000000-0005-0000-0000-00005C1B0000}"/>
    <cellStyle name="SAPBEXexcCritical6 3 2 2" xfId="4777" xr:uid="{00000000-0005-0000-0000-00005D1B0000}"/>
    <cellStyle name="SAPBEXexcCritical6 3 2 2 2" xfId="8229" xr:uid="{00000000-0005-0000-0000-00005E1B0000}"/>
    <cellStyle name="SAPBEXexcCritical6 3 2 3" xfId="8230" xr:uid="{00000000-0005-0000-0000-00005F1B0000}"/>
    <cellStyle name="SAPBEXexcCritical6 3 3" xfId="4778" xr:uid="{00000000-0005-0000-0000-0000601B0000}"/>
    <cellStyle name="SAPBEXexcCritical6 3 3 2" xfId="8231" xr:uid="{00000000-0005-0000-0000-0000611B0000}"/>
    <cellStyle name="SAPBEXexcCritical6 3 4" xfId="8232" xr:uid="{00000000-0005-0000-0000-0000621B0000}"/>
    <cellStyle name="SAPBEXexcCritical6 4" xfId="4779" xr:uid="{00000000-0005-0000-0000-0000631B0000}"/>
    <cellStyle name="SAPBEXexcCritical6 4 2" xfId="4780" xr:uid="{00000000-0005-0000-0000-0000641B0000}"/>
    <cellStyle name="SAPBEXexcCritical6 4 2 2" xfId="4781" xr:uid="{00000000-0005-0000-0000-0000651B0000}"/>
    <cellStyle name="SAPBEXexcCritical6 4 2 2 2" xfId="8233" xr:uid="{00000000-0005-0000-0000-0000661B0000}"/>
    <cellStyle name="SAPBEXexcCritical6 4 2 3" xfId="8234" xr:uid="{00000000-0005-0000-0000-0000671B0000}"/>
    <cellStyle name="SAPBEXexcCritical6 4 3" xfId="4782" xr:uid="{00000000-0005-0000-0000-0000681B0000}"/>
    <cellStyle name="SAPBEXexcCritical6 4 3 2" xfId="8235" xr:uid="{00000000-0005-0000-0000-0000691B0000}"/>
    <cellStyle name="SAPBEXexcCritical6 4 4" xfId="8236" xr:uid="{00000000-0005-0000-0000-00006A1B0000}"/>
    <cellStyle name="SAPBEXexcCritical6 5" xfId="4783" xr:uid="{00000000-0005-0000-0000-00006B1B0000}"/>
    <cellStyle name="SAPBEXexcCritical6 5 2" xfId="4784" xr:uid="{00000000-0005-0000-0000-00006C1B0000}"/>
    <cellStyle name="SAPBEXexcCritical6 5 2 2" xfId="4785" xr:uid="{00000000-0005-0000-0000-00006D1B0000}"/>
    <cellStyle name="SAPBEXexcCritical6 5 2 2 2" xfId="8237" xr:uid="{00000000-0005-0000-0000-00006E1B0000}"/>
    <cellStyle name="SAPBEXexcCritical6 5 2 3" xfId="8238" xr:uid="{00000000-0005-0000-0000-00006F1B0000}"/>
    <cellStyle name="SAPBEXexcCritical6 5 3" xfId="4786" xr:uid="{00000000-0005-0000-0000-0000701B0000}"/>
    <cellStyle name="SAPBEXexcCritical6 5 3 2" xfId="8239" xr:uid="{00000000-0005-0000-0000-0000711B0000}"/>
    <cellStyle name="SAPBEXexcCritical6 5 4" xfId="8240" xr:uid="{00000000-0005-0000-0000-0000721B0000}"/>
    <cellStyle name="SAPBEXexcCritical6 6" xfId="4787" xr:uid="{00000000-0005-0000-0000-0000731B0000}"/>
    <cellStyle name="SAPBEXexcCritical6 6 2" xfId="4788" xr:uid="{00000000-0005-0000-0000-0000741B0000}"/>
    <cellStyle name="SAPBEXexcCritical6 6 2 2" xfId="8241" xr:uid="{00000000-0005-0000-0000-0000751B0000}"/>
    <cellStyle name="SAPBEXexcCritical6 6 3" xfId="8242" xr:uid="{00000000-0005-0000-0000-0000761B0000}"/>
    <cellStyle name="SAPBEXexcCritical6 7" xfId="8243" xr:uid="{00000000-0005-0000-0000-0000771B0000}"/>
    <cellStyle name="SAPBEXexcGood1" xfId="4789" xr:uid="{00000000-0005-0000-0000-0000781B0000}"/>
    <cellStyle name="SAPBEXexcGood1 2" xfId="4790" xr:uid="{00000000-0005-0000-0000-0000791B0000}"/>
    <cellStyle name="SAPBEXexcGood1 2 2" xfId="4791" xr:uid="{00000000-0005-0000-0000-00007A1B0000}"/>
    <cellStyle name="SAPBEXexcGood1 2 2 2" xfId="4792" xr:uid="{00000000-0005-0000-0000-00007B1B0000}"/>
    <cellStyle name="SAPBEXexcGood1 2 2 2 2" xfId="4793" xr:uid="{00000000-0005-0000-0000-00007C1B0000}"/>
    <cellStyle name="SAPBEXexcGood1 2 2 2 2 2" xfId="8244" xr:uid="{00000000-0005-0000-0000-00007D1B0000}"/>
    <cellStyle name="SAPBEXexcGood1 2 2 2 3" xfId="8245" xr:uid="{00000000-0005-0000-0000-00007E1B0000}"/>
    <cellStyle name="SAPBEXexcGood1 2 2 3" xfId="4794" xr:uid="{00000000-0005-0000-0000-00007F1B0000}"/>
    <cellStyle name="SAPBEXexcGood1 2 2 3 2" xfId="8246" xr:uid="{00000000-0005-0000-0000-0000801B0000}"/>
    <cellStyle name="SAPBEXexcGood1 2 2 4" xfId="8247" xr:uid="{00000000-0005-0000-0000-0000811B0000}"/>
    <cellStyle name="SAPBEXexcGood1 2 3" xfId="4795" xr:uid="{00000000-0005-0000-0000-0000821B0000}"/>
    <cellStyle name="SAPBEXexcGood1 2 3 2" xfId="4796" xr:uid="{00000000-0005-0000-0000-0000831B0000}"/>
    <cellStyle name="SAPBEXexcGood1 2 3 2 2" xfId="4797" xr:uid="{00000000-0005-0000-0000-0000841B0000}"/>
    <cellStyle name="SAPBEXexcGood1 2 3 2 2 2" xfId="8248" xr:uid="{00000000-0005-0000-0000-0000851B0000}"/>
    <cellStyle name="SAPBEXexcGood1 2 3 2 3" xfId="8249" xr:uid="{00000000-0005-0000-0000-0000861B0000}"/>
    <cellStyle name="SAPBEXexcGood1 2 3 3" xfId="4798" xr:uid="{00000000-0005-0000-0000-0000871B0000}"/>
    <cellStyle name="SAPBEXexcGood1 2 3 3 2" xfId="8250" xr:uid="{00000000-0005-0000-0000-0000881B0000}"/>
    <cellStyle name="SAPBEXexcGood1 2 3 4" xfId="8251" xr:uid="{00000000-0005-0000-0000-0000891B0000}"/>
    <cellStyle name="SAPBEXexcGood1 2 4" xfId="4799" xr:uid="{00000000-0005-0000-0000-00008A1B0000}"/>
    <cellStyle name="SAPBEXexcGood1 2 4 2" xfId="4800" xr:uid="{00000000-0005-0000-0000-00008B1B0000}"/>
    <cellStyle name="SAPBEXexcGood1 2 4 2 2" xfId="8252" xr:uid="{00000000-0005-0000-0000-00008C1B0000}"/>
    <cellStyle name="SAPBEXexcGood1 2 4 3" xfId="8253" xr:uid="{00000000-0005-0000-0000-00008D1B0000}"/>
    <cellStyle name="SAPBEXexcGood1 2 5" xfId="4801" xr:uid="{00000000-0005-0000-0000-00008E1B0000}"/>
    <cellStyle name="SAPBEXexcGood1 2 5 2" xfId="8254" xr:uid="{00000000-0005-0000-0000-00008F1B0000}"/>
    <cellStyle name="SAPBEXexcGood1 2 6" xfId="8255" xr:uid="{00000000-0005-0000-0000-0000901B0000}"/>
    <cellStyle name="SAPBEXexcGood1 3" xfId="4802" xr:uid="{00000000-0005-0000-0000-0000911B0000}"/>
    <cellStyle name="SAPBEXexcGood1 3 2" xfId="4803" xr:uid="{00000000-0005-0000-0000-0000921B0000}"/>
    <cellStyle name="SAPBEXexcGood1 3 2 2" xfId="4804" xr:uid="{00000000-0005-0000-0000-0000931B0000}"/>
    <cellStyle name="SAPBEXexcGood1 3 2 2 2" xfId="8256" xr:uid="{00000000-0005-0000-0000-0000941B0000}"/>
    <cellStyle name="SAPBEXexcGood1 3 2 3" xfId="8257" xr:uid="{00000000-0005-0000-0000-0000951B0000}"/>
    <cellStyle name="SAPBEXexcGood1 3 3" xfId="4805" xr:uid="{00000000-0005-0000-0000-0000961B0000}"/>
    <cellStyle name="SAPBEXexcGood1 3 3 2" xfId="8258" xr:uid="{00000000-0005-0000-0000-0000971B0000}"/>
    <cellStyle name="SAPBEXexcGood1 3 4" xfId="8259" xr:uid="{00000000-0005-0000-0000-0000981B0000}"/>
    <cellStyle name="SAPBEXexcGood1 4" xfId="4806" xr:uid="{00000000-0005-0000-0000-0000991B0000}"/>
    <cellStyle name="SAPBEXexcGood1 4 2" xfId="4807" xr:uid="{00000000-0005-0000-0000-00009A1B0000}"/>
    <cellStyle name="SAPBEXexcGood1 4 2 2" xfId="4808" xr:uid="{00000000-0005-0000-0000-00009B1B0000}"/>
    <cellStyle name="SAPBEXexcGood1 4 2 2 2" xfId="8260" xr:uid="{00000000-0005-0000-0000-00009C1B0000}"/>
    <cellStyle name="SAPBEXexcGood1 4 2 3" xfId="8261" xr:uid="{00000000-0005-0000-0000-00009D1B0000}"/>
    <cellStyle name="SAPBEXexcGood1 4 3" xfId="4809" xr:uid="{00000000-0005-0000-0000-00009E1B0000}"/>
    <cellStyle name="SAPBEXexcGood1 4 3 2" xfId="8262" xr:uid="{00000000-0005-0000-0000-00009F1B0000}"/>
    <cellStyle name="SAPBEXexcGood1 4 4" xfId="8263" xr:uid="{00000000-0005-0000-0000-0000A01B0000}"/>
    <cellStyle name="SAPBEXexcGood1 5" xfId="4810" xr:uid="{00000000-0005-0000-0000-0000A11B0000}"/>
    <cellStyle name="SAPBEXexcGood1 5 2" xfId="4811" xr:uid="{00000000-0005-0000-0000-0000A21B0000}"/>
    <cellStyle name="SAPBEXexcGood1 5 2 2" xfId="4812" xr:uid="{00000000-0005-0000-0000-0000A31B0000}"/>
    <cellStyle name="SAPBEXexcGood1 5 2 2 2" xfId="8264" xr:uid="{00000000-0005-0000-0000-0000A41B0000}"/>
    <cellStyle name="SAPBEXexcGood1 5 2 3" xfId="8265" xr:uid="{00000000-0005-0000-0000-0000A51B0000}"/>
    <cellStyle name="SAPBEXexcGood1 5 3" xfId="4813" xr:uid="{00000000-0005-0000-0000-0000A61B0000}"/>
    <cellStyle name="SAPBEXexcGood1 5 3 2" xfId="8266" xr:uid="{00000000-0005-0000-0000-0000A71B0000}"/>
    <cellStyle name="SAPBEXexcGood1 5 4" xfId="8267" xr:uid="{00000000-0005-0000-0000-0000A81B0000}"/>
    <cellStyle name="SAPBEXexcGood1 6" xfId="4814" xr:uid="{00000000-0005-0000-0000-0000A91B0000}"/>
    <cellStyle name="SAPBEXexcGood1 6 2" xfId="4815" xr:uid="{00000000-0005-0000-0000-0000AA1B0000}"/>
    <cellStyle name="SAPBEXexcGood1 6 2 2" xfId="8268" xr:uid="{00000000-0005-0000-0000-0000AB1B0000}"/>
    <cellStyle name="SAPBEXexcGood1 6 3" xfId="8269" xr:uid="{00000000-0005-0000-0000-0000AC1B0000}"/>
    <cellStyle name="SAPBEXexcGood1 7" xfId="8270" xr:uid="{00000000-0005-0000-0000-0000AD1B0000}"/>
    <cellStyle name="SAPBEXexcGood2" xfId="4816" xr:uid="{00000000-0005-0000-0000-0000AE1B0000}"/>
    <cellStyle name="SAPBEXexcGood2 2" xfId="4817" xr:uid="{00000000-0005-0000-0000-0000AF1B0000}"/>
    <cellStyle name="SAPBEXexcGood2 2 2" xfId="4818" xr:uid="{00000000-0005-0000-0000-0000B01B0000}"/>
    <cellStyle name="SAPBEXexcGood2 2 2 2" xfId="4819" xr:uid="{00000000-0005-0000-0000-0000B11B0000}"/>
    <cellStyle name="SAPBEXexcGood2 2 2 2 2" xfId="4820" xr:uid="{00000000-0005-0000-0000-0000B21B0000}"/>
    <cellStyle name="SAPBEXexcGood2 2 2 2 2 2" xfId="8271" xr:uid="{00000000-0005-0000-0000-0000B31B0000}"/>
    <cellStyle name="SAPBEXexcGood2 2 2 2 3" xfId="8272" xr:uid="{00000000-0005-0000-0000-0000B41B0000}"/>
    <cellStyle name="SAPBEXexcGood2 2 2 3" xfId="4821" xr:uid="{00000000-0005-0000-0000-0000B51B0000}"/>
    <cellStyle name="SAPBEXexcGood2 2 2 3 2" xfId="8273" xr:uid="{00000000-0005-0000-0000-0000B61B0000}"/>
    <cellStyle name="SAPBEXexcGood2 2 2 4" xfId="8274" xr:uid="{00000000-0005-0000-0000-0000B71B0000}"/>
    <cellStyle name="SAPBEXexcGood2 2 3" xfId="4822" xr:uid="{00000000-0005-0000-0000-0000B81B0000}"/>
    <cellStyle name="SAPBEXexcGood2 2 3 2" xfId="4823" xr:uid="{00000000-0005-0000-0000-0000B91B0000}"/>
    <cellStyle name="SAPBEXexcGood2 2 3 2 2" xfId="4824" xr:uid="{00000000-0005-0000-0000-0000BA1B0000}"/>
    <cellStyle name="SAPBEXexcGood2 2 3 2 2 2" xfId="8275" xr:uid="{00000000-0005-0000-0000-0000BB1B0000}"/>
    <cellStyle name="SAPBEXexcGood2 2 3 2 3" xfId="8276" xr:uid="{00000000-0005-0000-0000-0000BC1B0000}"/>
    <cellStyle name="SAPBEXexcGood2 2 3 3" xfId="4825" xr:uid="{00000000-0005-0000-0000-0000BD1B0000}"/>
    <cellStyle name="SAPBEXexcGood2 2 3 3 2" xfId="8277" xr:uid="{00000000-0005-0000-0000-0000BE1B0000}"/>
    <cellStyle name="SAPBEXexcGood2 2 3 4" xfId="8278" xr:uid="{00000000-0005-0000-0000-0000BF1B0000}"/>
    <cellStyle name="SAPBEXexcGood2 2 4" xfId="4826" xr:uid="{00000000-0005-0000-0000-0000C01B0000}"/>
    <cellStyle name="SAPBEXexcGood2 2 4 2" xfId="4827" xr:uid="{00000000-0005-0000-0000-0000C11B0000}"/>
    <cellStyle name="SAPBEXexcGood2 2 4 2 2" xfId="8279" xr:uid="{00000000-0005-0000-0000-0000C21B0000}"/>
    <cellStyle name="SAPBEXexcGood2 2 4 3" xfId="8280" xr:uid="{00000000-0005-0000-0000-0000C31B0000}"/>
    <cellStyle name="SAPBEXexcGood2 2 5" xfId="4828" xr:uid="{00000000-0005-0000-0000-0000C41B0000}"/>
    <cellStyle name="SAPBEXexcGood2 2 5 2" xfId="8281" xr:uid="{00000000-0005-0000-0000-0000C51B0000}"/>
    <cellStyle name="SAPBEXexcGood2 2 6" xfId="8282" xr:uid="{00000000-0005-0000-0000-0000C61B0000}"/>
    <cellStyle name="SAPBEXexcGood2 3" xfId="4829" xr:uid="{00000000-0005-0000-0000-0000C71B0000}"/>
    <cellStyle name="SAPBEXexcGood2 3 2" xfId="4830" xr:uid="{00000000-0005-0000-0000-0000C81B0000}"/>
    <cellStyle name="SAPBEXexcGood2 3 2 2" xfId="4831" xr:uid="{00000000-0005-0000-0000-0000C91B0000}"/>
    <cellStyle name="SAPBEXexcGood2 3 2 2 2" xfId="8283" xr:uid="{00000000-0005-0000-0000-0000CA1B0000}"/>
    <cellStyle name="SAPBEXexcGood2 3 2 3" xfId="8284" xr:uid="{00000000-0005-0000-0000-0000CB1B0000}"/>
    <cellStyle name="SAPBEXexcGood2 3 3" xfId="4832" xr:uid="{00000000-0005-0000-0000-0000CC1B0000}"/>
    <cellStyle name="SAPBEXexcGood2 3 3 2" xfId="8285" xr:uid="{00000000-0005-0000-0000-0000CD1B0000}"/>
    <cellStyle name="SAPBEXexcGood2 3 4" xfId="8286" xr:uid="{00000000-0005-0000-0000-0000CE1B0000}"/>
    <cellStyle name="SAPBEXexcGood2 4" xfId="4833" xr:uid="{00000000-0005-0000-0000-0000CF1B0000}"/>
    <cellStyle name="SAPBEXexcGood2 4 2" xfId="4834" xr:uid="{00000000-0005-0000-0000-0000D01B0000}"/>
    <cellStyle name="SAPBEXexcGood2 4 2 2" xfId="4835" xr:uid="{00000000-0005-0000-0000-0000D11B0000}"/>
    <cellStyle name="SAPBEXexcGood2 4 2 2 2" xfId="8287" xr:uid="{00000000-0005-0000-0000-0000D21B0000}"/>
    <cellStyle name="SAPBEXexcGood2 4 2 3" xfId="8288" xr:uid="{00000000-0005-0000-0000-0000D31B0000}"/>
    <cellStyle name="SAPBEXexcGood2 4 3" xfId="4836" xr:uid="{00000000-0005-0000-0000-0000D41B0000}"/>
    <cellStyle name="SAPBEXexcGood2 4 3 2" xfId="8289" xr:uid="{00000000-0005-0000-0000-0000D51B0000}"/>
    <cellStyle name="SAPBEXexcGood2 4 4" xfId="8290" xr:uid="{00000000-0005-0000-0000-0000D61B0000}"/>
    <cellStyle name="SAPBEXexcGood2 5" xfId="4837" xr:uid="{00000000-0005-0000-0000-0000D71B0000}"/>
    <cellStyle name="SAPBEXexcGood2 5 2" xfId="4838" xr:uid="{00000000-0005-0000-0000-0000D81B0000}"/>
    <cellStyle name="SAPBEXexcGood2 5 2 2" xfId="4839" xr:uid="{00000000-0005-0000-0000-0000D91B0000}"/>
    <cellStyle name="SAPBEXexcGood2 5 2 2 2" xfId="8291" xr:uid="{00000000-0005-0000-0000-0000DA1B0000}"/>
    <cellStyle name="SAPBEXexcGood2 5 2 3" xfId="8292" xr:uid="{00000000-0005-0000-0000-0000DB1B0000}"/>
    <cellStyle name="SAPBEXexcGood2 5 3" xfId="4840" xr:uid="{00000000-0005-0000-0000-0000DC1B0000}"/>
    <cellStyle name="SAPBEXexcGood2 5 3 2" xfId="8293" xr:uid="{00000000-0005-0000-0000-0000DD1B0000}"/>
    <cellStyle name="SAPBEXexcGood2 5 4" xfId="8294" xr:uid="{00000000-0005-0000-0000-0000DE1B0000}"/>
    <cellStyle name="SAPBEXexcGood2 6" xfId="4841" xr:uid="{00000000-0005-0000-0000-0000DF1B0000}"/>
    <cellStyle name="SAPBEXexcGood2 6 2" xfId="4842" xr:uid="{00000000-0005-0000-0000-0000E01B0000}"/>
    <cellStyle name="SAPBEXexcGood2 6 2 2" xfId="8295" xr:uid="{00000000-0005-0000-0000-0000E11B0000}"/>
    <cellStyle name="SAPBEXexcGood2 6 3" xfId="8296" xr:uid="{00000000-0005-0000-0000-0000E21B0000}"/>
    <cellStyle name="SAPBEXexcGood2 7" xfId="8297" xr:uid="{00000000-0005-0000-0000-0000E31B0000}"/>
    <cellStyle name="SAPBEXexcGood3" xfId="4843" xr:uid="{00000000-0005-0000-0000-0000E41B0000}"/>
    <cellStyle name="SAPBEXexcGood3 2" xfId="4844" xr:uid="{00000000-0005-0000-0000-0000E51B0000}"/>
    <cellStyle name="SAPBEXexcGood3 2 2" xfId="4845" xr:uid="{00000000-0005-0000-0000-0000E61B0000}"/>
    <cellStyle name="SAPBEXexcGood3 2 2 2" xfId="4846" xr:uid="{00000000-0005-0000-0000-0000E71B0000}"/>
    <cellStyle name="SAPBEXexcGood3 2 2 2 2" xfId="4847" xr:uid="{00000000-0005-0000-0000-0000E81B0000}"/>
    <cellStyle name="SAPBEXexcGood3 2 2 2 2 2" xfId="8298" xr:uid="{00000000-0005-0000-0000-0000E91B0000}"/>
    <cellStyle name="SAPBEXexcGood3 2 2 2 3" xfId="8299" xr:uid="{00000000-0005-0000-0000-0000EA1B0000}"/>
    <cellStyle name="SAPBEXexcGood3 2 2 3" xfId="4848" xr:uid="{00000000-0005-0000-0000-0000EB1B0000}"/>
    <cellStyle name="SAPBEXexcGood3 2 2 3 2" xfId="8300" xr:uid="{00000000-0005-0000-0000-0000EC1B0000}"/>
    <cellStyle name="SAPBEXexcGood3 2 2 4" xfId="8301" xr:uid="{00000000-0005-0000-0000-0000ED1B0000}"/>
    <cellStyle name="SAPBEXexcGood3 2 3" xfId="4849" xr:uid="{00000000-0005-0000-0000-0000EE1B0000}"/>
    <cellStyle name="SAPBEXexcGood3 2 3 2" xfId="4850" xr:uid="{00000000-0005-0000-0000-0000EF1B0000}"/>
    <cellStyle name="SAPBEXexcGood3 2 3 2 2" xfId="4851" xr:uid="{00000000-0005-0000-0000-0000F01B0000}"/>
    <cellStyle name="SAPBEXexcGood3 2 3 2 2 2" xfId="8302" xr:uid="{00000000-0005-0000-0000-0000F11B0000}"/>
    <cellStyle name="SAPBEXexcGood3 2 3 2 3" xfId="8303" xr:uid="{00000000-0005-0000-0000-0000F21B0000}"/>
    <cellStyle name="SAPBEXexcGood3 2 3 3" xfId="4852" xr:uid="{00000000-0005-0000-0000-0000F31B0000}"/>
    <cellStyle name="SAPBEXexcGood3 2 3 3 2" xfId="8304" xr:uid="{00000000-0005-0000-0000-0000F41B0000}"/>
    <cellStyle name="SAPBEXexcGood3 2 3 4" xfId="8305" xr:uid="{00000000-0005-0000-0000-0000F51B0000}"/>
    <cellStyle name="SAPBEXexcGood3 2 4" xfId="4853" xr:uid="{00000000-0005-0000-0000-0000F61B0000}"/>
    <cellStyle name="SAPBEXexcGood3 2 4 2" xfId="4854" xr:uid="{00000000-0005-0000-0000-0000F71B0000}"/>
    <cellStyle name="SAPBEXexcGood3 2 4 2 2" xfId="8306" xr:uid="{00000000-0005-0000-0000-0000F81B0000}"/>
    <cellStyle name="SAPBEXexcGood3 2 4 3" xfId="8307" xr:uid="{00000000-0005-0000-0000-0000F91B0000}"/>
    <cellStyle name="SAPBEXexcGood3 2 5" xfId="4855" xr:uid="{00000000-0005-0000-0000-0000FA1B0000}"/>
    <cellStyle name="SAPBEXexcGood3 2 5 2" xfId="8308" xr:uid="{00000000-0005-0000-0000-0000FB1B0000}"/>
    <cellStyle name="SAPBEXexcGood3 2 6" xfId="8309" xr:uid="{00000000-0005-0000-0000-0000FC1B0000}"/>
    <cellStyle name="SAPBEXexcGood3 3" xfId="4856" xr:uid="{00000000-0005-0000-0000-0000FD1B0000}"/>
    <cellStyle name="SAPBEXexcGood3 3 2" xfId="4857" xr:uid="{00000000-0005-0000-0000-0000FE1B0000}"/>
    <cellStyle name="SAPBEXexcGood3 3 2 2" xfId="4858" xr:uid="{00000000-0005-0000-0000-0000FF1B0000}"/>
    <cellStyle name="SAPBEXexcGood3 3 2 2 2" xfId="8310" xr:uid="{00000000-0005-0000-0000-0000001C0000}"/>
    <cellStyle name="SAPBEXexcGood3 3 2 3" xfId="8311" xr:uid="{00000000-0005-0000-0000-0000011C0000}"/>
    <cellStyle name="SAPBEXexcGood3 3 3" xfId="4859" xr:uid="{00000000-0005-0000-0000-0000021C0000}"/>
    <cellStyle name="SAPBEXexcGood3 3 3 2" xfId="8312" xr:uid="{00000000-0005-0000-0000-0000031C0000}"/>
    <cellStyle name="SAPBEXexcGood3 3 4" xfId="8313" xr:uid="{00000000-0005-0000-0000-0000041C0000}"/>
    <cellStyle name="SAPBEXexcGood3 4" xfId="4860" xr:uid="{00000000-0005-0000-0000-0000051C0000}"/>
    <cellStyle name="SAPBEXexcGood3 4 2" xfId="4861" xr:uid="{00000000-0005-0000-0000-0000061C0000}"/>
    <cellStyle name="SAPBEXexcGood3 4 2 2" xfId="4862" xr:uid="{00000000-0005-0000-0000-0000071C0000}"/>
    <cellStyle name="SAPBEXexcGood3 4 2 2 2" xfId="8314" xr:uid="{00000000-0005-0000-0000-0000081C0000}"/>
    <cellStyle name="SAPBEXexcGood3 4 2 3" xfId="8315" xr:uid="{00000000-0005-0000-0000-0000091C0000}"/>
    <cellStyle name="SAPBEXexcGood3 4 3" xfId="4863" xr:uid="{00000000-0005-0000-0000-00000A1C0000}"/>
    <cellStyle name="SAPBEXexcGood3 4 3 2" xfId="8316" xr:uid="{00000000-0005-0000-0000-00000B1C0000}"/>
    <cellStyle name="SAPBEXexcGood3 4 4" xfId="8317" xr:uid="{00000000-0005-0000-0000-00000C1C0000}"/>
    <cellStyle name="SAPBEXexcGood3 5" xfId="4864" xr:uid="{00000000-0005-0000-0000-00000D1C0000}"/>
    <cellStyle name="SAPBEXexcGood3 5 2" xfId="4865" xr:uid="{00000000-0005-0000-0000-00000E1C0000}"/>
    <cellStyle name="SAPBEXexcGood3 5 2 2" xfId="4866" xr:uid="{00000000-0005-0000-0000-00000F1C0000}"/>
    <cellStyle name="SAPBEXexcGood3 5 2 2 2" xfId="8318" xr:uid="{00000000-0005-0000-0000-0000101C0000}"/>
    <cellStyle name="SAPBEXexcGood3 5 2 3" xfId="8319" xr:uid="{00000000-0005-0000-0000-0000111C0000}"/>
    <cellStyle name="SAPBEXexcGood3 5 3" xfId="4867" xr:uid="{00000000-0005-0000-0000-0000121C0000}"/>
    <cellStyle name="SAPBEXexcGood3 5 3 2" xfId="8320" xr:uid="{00000000-0005-0000-0000-0000131C0000}"/>
    <cellStyle name="SAPBEXexcGood3 5 4" xfId="8321" xr:uid="{00000000-0005-0000-0000-0000141C0000}"/>
    <cellStyle name="SAPBEXexcGood3 6" xfId="4868" xr:uid="{00000000-0005-0000-0000-0000151C0000}"/>
    <cellStyle name="SAPBEXexcGood3 6 2" xfId="4869" xr:uid="{00000000-0005-0000-0000-0000161C0000}"/>
    <cellStyle name="SAPBEXexcGood3 6 2 2" xfId="8322" xr:uid="{00000000-0005-0000-0000-0000171C0000}"/>
    <cellStyle name="SAPBEXexcGood3 6 3" xfId="8323" xr:uid="{00000000-0005-0000-0000-0000181C0000}"/>
    <cellStyle name="SAPBEXexcGood3 7" xfId="8324" xr:uid="{00000000-0005-0000-0000-0000191C0000}"/>
    <cellStyle name="SAPBEXfilterDrill" xfId="4870" xr:uid="{00000000-0005-0000-0000-00001A1C0000}"/>
    <cellStyle name="SAPBEXfilterDrill 2" xfId="4871" xr:uid="{00000000-0005-0000-0000-00001B1C0000}"/>
    <cellStyle name="SAPBEXfilterDrill 2 2" xfId="4872" xr:uid="{00000000-0005-0000-0000-00001C1C0000}"/>
    <cellStyle name="SAPBEXfilterDrill 2 2 2" xfId="4873" xr:uid="{00000000-0005-0000-0000-00001D1C0000}"/>
    <cellStyle name="SAPBEXfilterDrill 2 2 2 2" xfId="8325" xr:uid="{00000000-0005-0000-0000-00001E1C0000}"/>
    <cellStyle name="SAPBEXfilterDrill 2 2 3" xfId="8326" xr:uid="{00000000-0005-0000-0000-00001F1C0000}"/>
    <cellStyle name="SAPBEXfilterDrill 2 3" xfId="4874" xr:uid="{00000000-0005-0000-0000-0000201C0000}"/>
    <cellStyle name="SAPBEXfilterDrill 2 3 2" xfId="8327" xr:uid="{00000000-0005-0000-0000-0000211C0000}"/>
    <cellStyle name="SAPBEXfilterDrill 2 4" xfId="8328" xr:uid="{00000000-0005-0000-0000-0000221C0000}"/>
    <cellStyle name="SAPBEXfilterDrill 3" xfId="4875" xr:uid="{00000000-0005-0000-0000-0000231C0000}"/>
    <cellStyle name="SAPBEXfilterDrill 3 2" xfId="4876" xr:uid="{00000000-0005-0000-0000-0000241C0000}"/>
    <cellStyle name="SAPBEXfilterDrill 3 2 2" xfId="8329" xr:uid="{00000000-0005-0000-0000-0000251C0000}"/>
    <cellStyle name="SAPBEXfilterDrill 3 3" xfId="8330" xr:uid="{00000000-0005-0000-0000-0000261C0000}"/>
    <cellStyle name="SAPBEXfilterDrill 4" xfId="4877" xr:uid="{00000000-0005-0000-0000-0000271C0000}"/>
    <cellStyle name="SAPBEXfilterDrill 4 2" xfId="4878" xr:uid="{00000000-0005-0000-0000-0000281C0000}"/>
    <cellStyle name="SAPBEXfilterDrill 4 2 2" xfId="4879" xr:uid="{00000000-0005-0000-0000-0000291C0000}"/>
    <cellStyle name="SAPBEXfilterDrill 5" xfId="4880" xr:uid="{00000000-0005-0000-0000-00002A1C0000}"/>
    <cellStyle name="SAPBEXfilterDrill 5 2" xfId="8331" xr:uid="{00000000-0005-0000-0000-00002B1C0000}"/>
    <cellStyle name="SAPBEXfilterDrill 6" xfId="8332" xr:uid="{00000000-0005-0000-0000-00002C1C0000}"/>
    <cellStyle name="SAPBEXfilterDrill_2012 RE workings" xfId="4881" xr:uid="{00000000-0005-0000-0000-00002D1C0000}"/>
    <cellStyle name="SAPBEXfilterItem" xfId="4882" xr:uid="{00000000-0005-0000-0000-00002E1C0000}"/>
    <cellStyle name="SAPBEXfilterItem 2" xfId="4883" xr:uid="{00000000-0005-0000-0000-00002F1C0000}"/>
    <cellStyle name="SAPBEXfilterItem 2 2" xfId="4884" xr:uid="{00000000-0005-0000-0000-0000301C0000}"/>
    <cellStyle name="SAPBEXfilterItem 3" xfId="4885" xr:uid="{00000000-0005-0000-0000-0000311C0000}"/>
    <cellStyle name="SAPBEXfilterItem 3 2" xfId="4886" xr:uid="{00000000-0005-0000-0000-0000321C0000}"/>
    <cellStyle name="SAPBEXfilterItem 4" xfId="4887" xr:uid="{00000000-0005-0000-0000-0000331C0000}"/>
    <cellStyle name="SAPBEXfilterItem_2012 RE workings" xfId="4888" xr:uid="{00000000-0005-0000-0000-0000341C0000}"/>
    <cellStyle name="SAPBEXfilterText" xfId="4889" xr:uid="{00000000-0005-0000-0000-0000351C0000}"/>
    <cellStyle name="SAPBEXfilterText 2" xfId="4890" xr:uid="{00000000-0005-0000-0000-0000361C0000}"/>
    <cellStyle name="SAPBEXfilterText 2 2" xfId="4891" xr:uid="{00000000-0005-0000-0000-0000371C0000}"/>
    <cellStyle name="SAPBEXfilterText 2 2 2" xfId="8333" xr:uid="{00000000-0005-0000-0000-0000381C0000}"/>
    <cellStyle name="SAPBEXfilterText 3" xfId="4892" xr:uid="{00000000-0005-0000-0000-0000391C0000}"/>
    <cellStyle name="SAPBEXfilterText 3 2" xfId="4893" xr:uid="{00000000-0005-0000-0000-00003A1C0000}"/>
    <cellStyle name="SAPBEXfilterText 3 2 2" xfId="8334" xr:uid="{00000000-0005-0000-0000-00003B1C0000}"/>
    <cellStyle name="SAPBEXfilterText 3 3" xfId="8335" xr:uid="{00000000-0005-0000-0000-00003C1C0000}"/>
    <cellStyle name="SAPBEXfilterText 4" xfId="4894" xr:uid="{00000000-0005-0000-0000-00003D1C0000}"/>
    <cellStyle name="SAPBEXfilterText 5" xfId="4895" xr:uid="{00000000-0005-0000-0000-00003E1C0000}"/>
    <cellStyle name="SAPBEXfilterText_2012 RE workings" xfId="4896" xr:uid="{00000000-0005-0000-0000-00003F1C0000}"/>
    <cellStyle name="SAPBEXformats" xfId="4897" xr:uid="{00000000-0005-0000-0000-0000401C0000}"/>
    <cellStyle name="SAPBEXformats 2" xfId="4898" xr:uid="{00000000-0005-0000-0000-0000411C0000}"/>
    <cellStyle name="SAPBEXformats 2 2" xfId="4899" xr:uid="{00000000-0005-0000-0000-0000421C0000}"/>
    <cellStyle name="SAPBEXformats 2 2 2" xfId="4900" xr:uid="{00000000-0005-0000-0000-0000431C0000}"/>
    <cellStyle name="SAPBEXformats 2 2 2 2" xfId="4901" xr:uid="{00000000-0005-0000-0000-0000441C0000}"/>
    <cellStyle name="SAPBEXformats 2 2 2 2 2" xfId="8336" xr:uid="{00000000-0005-0000-0000-0000451C0000}"/>
    <cellStyle name="SAPBEXformats 2 2 2 3" xfId="8337" xr:uid="{00000000-0005-0000-0000-0000461C0000}"/>
    <cellStyle name="SAPBEXformats 2 2 3" xfId="4902" xr:uid="{00000000-0005-0000-0000-0000471C0000}"/>
    <cellStyle name="SAPBEXformats 2 2 3 2" xfId="8338" xr:uid="{00000000-0005-0000-0000-0000481C0000}"/>
    <cellStyle name="SAPBEXformats 2 2 4" xfId="8339" xr:uid="{00000000-0005-0000-0000-0000491C0000}"/>
    <cellStyle name="SAPBEXformats 2 3" xfId="4903" xr:uid="{00000000-0005-0000-0000-00004A1C0000}"/>
    <cellStyle name="SAPBEXformats 2 3 2" xfId="4904" xr:uid="{00000000-0005-0000-0000-00004B1C0000}"/>
    <cellStyle name="SAPBEXformats 2 3 2 2" xfId="4905" xr:uid="{00000000-0005-0000-0000-00004C1C0000}"/>
    <cellStyle name="SAPBEXformats 2 3 2 2 2" xfId="8340" xr:uid="{00000000-0005-0000-0000-00004D1C0000}"/>
    <cellStyle name="SAPBEXformats 2 3 2 3" xfId="8341" xr:uid="{00000000-0005-0000-0000-00004E1C0000}"/>
    <cellStyle name="SAPBEXformats 2 3 3" xfId="4906" xr:uid="{00000000-0005-0000-0000-00004F1C0000}"/>
    <cellStyle name="SAPBEXformats 2 3 3 2" xfId="8342" xr:uid="{00000000-0005-0000-0000-0000501C0000}"/>
    <cellStyle name="SAPBEXformats 2 3 4" xfId="8343" xr:uid="{00000000-0005-0000-0000-0000511C0000}"/>
    <cellStyle name="SAPBEXformats 2 4" xfId="4907" xr:uid="{00000000-0005-0000-0000-0000521C0000}"/>
    <cellStyle name="SAPBEXformats 2 4 2" xfId="4908" xr:uid="{00000000-0005-0000-0000-0000531C0000}"/>
    <cellStyle name="SAPBEXformats 2 4 2 2" xfId="8344" xr:uid="{00000000-0005-0000-0000-0000541C0000}"/>
    <cellStyle name="SAPBEXformats 2 4 3" xfId="8345" xr:uid="{00000000-0005-0000-0000-0000551C0000}"/>
    <cellStyle name="SAPBEXformats 2 5" xfId="4909" xr:uid="{00000000-0005-0000-0000-0000561C0000}"/>
    <cellStyle name="SAPBEXformats 2 5 2" xfId="8346" xr:uid="{00000000-0005-0000-0000-0000571C0000}"/>
    <cellStyle name="SAPBEXformats 2 6" xfId="8347" xr:uid="{00000000-0005-0000-0000-0000581C0000}"/>
    <cellStyle name="SAPBEXformats 3" xfId="4910" xr:uid="{00000000-0005-0000-0000-0000591C0000}"/>
    <cellStyle name="SAPBEXformats 3 2" xfId="4911" xr:uid="{00000000-0005-0000-0000-00005A1C0000}"/>
    <cellStyle name="SAPBEXformats 3 2 2" xfId="4912" xr:uid="{00000000-0005-0000-0000-00005B1C0000}"/>
    <cellStyle name="SAPBEXformats 3 2 2 2" xfId="8348" xr:uid="{00000000-0005-0000-0000-00005C1C0000}"/>
    <cellStyle name="SAPBEXformats 3 2 3" xfId="8349" xr:uid="{00000000-0005-0000-0000-00005D1C0000}"/>
    <cellStyle name="SAPBEXformats 3 3" xfId="4913" xr:uid="{00000000-0005-0000-0000-00005E1C0000}"/>
    <cellStyle name="SAPBEXformats 3 3 2" xfId="8350" xr:uid="{00000000-0005-0000-0000-00005F1C0000}"/>
    <cellStyle name="SAPBEXformats 3 4" xfId="8351" xr:uid="{00000000-0005-0000-0000-0000601C0000}"/>
    <cellStyle name="SAPBEXformats 4" xfId="4914" xr:uid="{00000000-0005-0000-0000-0000611C0000}"/>
    <cellStyle name="SAPBEXformats 4 2" xfId="4915" xr:uid="{00000000-0005-0000-0000-0000621C0000}"/>
    <cellStyle name="SAPBEXformats 4 2 2" xfId="4916" xr:uid="{00000000-0005-0000-0000-0000631C0000}"/>
    <cellStyle name="SAPBEXformats 4 2 2 2" xfId="8352" xr:uid="{00000000-0005-0000-0000-0000641C0000}"/>
    <cellStyle name="SAPBEXformats 4 2 3" xfId="8353" xr:uid="{00000000-0005-0000-0000-0000651C0000}"/>
    <cellStyle name="SAPBEXformats 4 3" xfId="4917" xr:uid="{00000000-0005-0000-0000-0000661C0000}"/>
    <cellStyle name="SAPBEXformats 4 3 2" xfId="8354" xr:uid="{00000000-0005-0000-0000-0000671C0000}"/>
    <cellStyle name="SAPBEXformats 4 4" xfId="8355" xr:uid="{00000000-0005-0000-0000-0000681C0000}"/>
    <cellStyle name="SAPBEXformats 5" xfId="4918" xr:uid="{00000000-0005-0000-0000-0000691C0000}"/>
    <cellStyle name="SAPBEXformats 5 2" xfId="4919" xr:uid="{00000000-0005-0000-0000-00006A1C0000}"/>
    <cellStyle name="SAPBEXformats 5 2 2" xfId="4920" xr:uid="{00000000-0005-0000-0000-00006B1C0000}"/>
    <cellStyle name="SAPBEXformats 5 2 2 2" xfId="8356" xr:uid="{00000000-0005-0000-0000-00006C1C0000}"/>
    <cellStyle name="SAPBEXformats 5 2 3" xfId="8357" xr:uid="{00000000-0005-0000-0000-00006D1C0000}"/>
    <cellStyle name="SAPBEXformats 5 3" xfId="4921" xr:uid="{00000000-0005-0000-0000-00006E1C0000}"/>
    <cellStyle name="SAPBEXformats 5 3 2" xfId="8358" xr:uid="{00000000-0005-0000-0000-00006F1C0000}"/>
    <cellStyle name="SAPBEXformats 5 4" xfId="8359" xr:uid="{00000000-0005-0000-0000-0000701C0000}"/>
    <cellStyle name="SAPBEXformats 6" xfId="4922" xr:uid="{00000000-0005-0000-0000-0000711C0000}"/>
    <cellStyle name="SAPBEXformats 6 2" xfId="4923" xr:uid="{00000000-0005-0000-0000-0000721C0000}"/>
    <cellStyle name="SAPBEXformats 6 2 2" xfId="8360" xr:uid="{00000000-0005-0000-0000-0000731C0000}"/>
    <cellStyle name="SAPBEXformats 6 3" xfId="8361" xr:uid="{00000000-0005-0000-0000-0000741C0000}"/>
    <cellStyle name="SAPBEXformats 7" xfId="8362" xr:uid="{00000000-0005-0000-0000-0000751C0000}"/>
    <cellStyle name="SAPBEXHeader" xfId="4924" xr:uid="{00000000-0005-0000-0000-0000761C0000}"/>
    <cellStyle name="SAPBEXheaderItem" xfId="4925" xr:uid="{00000000-0005-0000-0000-0000771C0000}"/>
    <cellStyle name="SAPBEXheaderItem 2" xfId="4926" xr:uid="{00000000-0005-0000-0000-0000781C0000}"/>
    <cellStyle name="SAPBEXheaderItem 2 2" xfId="4927" xr:uid="{00000000-0005-0000-0000-0000791C0000}"/>
    <cellStyle name="SAPBEXheaderItem 2 3" xfId="4928" xr:uid="{00000000-0005-0000-0000-00007A1C0000}"/>
    <cellStyle name="SAPBEXheaderItem 2 3 2" xfId="4929" xr:uid="{00000000-0005-0000-0000-00007B1C0000}"/>
    <cellStyle name="SAPBEXheaderItem 2 3 2 2" xfId="8363" xr:uid="{00000000-0005-0000-0000-00007C1C0000}"/>
    <cellStyle name="SAPBEXheaderItem 2 3 3" xfId="8364" xr:uid="{00000000-0005-0000-0000-00007D1C0000}"/>
    <cellStyle name="SAPBEXheaderItem 3" xfId="4930" xr:uid="{00000000-0005-0000-0000-00007E1C0000}"/>
    <cellStyle name="SAPBEXheaderItem 3 2" xfId="4931" xr:uid="{00000000-0005-0000-0000-00007F1C0000}"/>
    <cellStyle name="SAPBEXheaderItem 3 2 2" xfId="4932" xr:uid="{00000000-0005-0000-0000-0000801C0000}"/>
    <cellStyle name="SAPBEXheaderItem 3 2 2 2" xfId="8365" xr:uid="{00000000-0005-0000-0000-0000811C0000}"/>
    <cellStyle name="SAPBEXheaderItem 4" xfId="4933" xr:uid="{00000000-0005-0000-0000-0000821C0000}"/>
    <cellStyle name="SAPBEXheaderItem 4 2" xfId="4934" xr:uid="{00000000-0005-0000-0000-0000831C0000}"/>
    <cellStyle name="SAPBEXheaderItem 4 2 2" xfId="4935" xr:uid="{00000000-0005-0000-0000-0000841C0000}"/>
    <cellStyle name="SAPBEXheaderItem 4 2 2 2" xfId="4936" xr:uid="{00000000-0005-0000-0000-0000851C0000}"/>
    <cellStyle name="SAPBEXheaderItem 4 2 2 2 2" xfId="4937" xr:uid="{00000000-0005-0000-0000-0000861C0000}"/>
    <cellStyle name="SAPBEXheaderItem 4 2 2 3" xfId="4938" xr:uid="{00000000-0005-0000-0000-0000871C0000}"/>
    <cellStyle name="SAPBEXheaderItem 4 2 3" xfId="4939" xr:uid="{00000000-0005-0000-0000-0000881C0000}"/>
    <cellStyle name="SAPBEXheaderItem 5" xfId="4940" xr:uid="{00000000-0005-0000-0000-0000891C0000}"/>
    <cellStyle name="SAPBEXheaderItem_2012 RE workings" xfId="4941" xr:uid="{00000000-0005-0000-0000-00008A1C0000}"/>
    <cellStyle name="SAPBEXheaderText" xfId="4942" xr:uid="{00000000-0005-0000-0000-00008B1C0000}"/>
    <cellStyle name="SAPBEXheaderText 2" xfId="4943" xr:uid="{00000000-0005-0000-0000-00008C1C0000}"/>
    <cellStyle name="SAPBEXheaderText 2 2" xfId="4944" xr:uid="{00000000-0005-0000-0000-00008D1C0000}"/>
    <cellStyle name="SAPBEXheaderText 2 3" xfId="4945" xr:uid="{00000000-0005-0000-0000-00008E1C0000}"/>
    <cellStyle name="SAPBEXheaderText 2 3 2" xfId="4946" xr:uid="{00000000-0005-0000-0000-00008F1C0000}"/>
    <cellStyle name="SAPBEXheaderText 2 3 2 2" xfId="8366" xr:uid="{00000000-0005-0000-0000-0000901C0000}"/>
    <cellStyle name="SAPBEXheaderText 2 3 3" xfId="8367" xr:uid="{00000000-0005-0000-0000-0000911C0000}"/>
    <cellStyle name="SAPBEXheaderText 3" xfId="4947" xr:uid="{00000000-0005-0000-0000-0000921C0000}"/>
    <cellStyle name="SAPBEXheaderText 3 2" xfId="4948" xr:uid="{00000000-0005-0000-0000-0000931C0000}"/>
    <cellStyle name="SAPBEXheaderText 3 2 2" xfId="4949" xr:uid="{00000000-0005-0000-0000-0000941C0000}"/>
    <cellStyle name="SAPBEXheaderText 3 2 2 2" xfId="4950" xr:uid="{00000000-0005-0000-0000-0000951C0000}"/>
    <cellStyle name="SAPBEXheaderText 3 2 2 2 2" xfId="4951" xr:uid="{00000000-0005-0000-0000-0000961C0000}"/>
    <cellStyle name="SAPBEXheaderText 3 2 2 2 2 2" xfId="4952" xr:uid="{00000000-0005-0000-0000-0000971C0000}"/>
    <cellStyle name="SAPBEXheaderText 3 2 2 2 2 2 2" xfId="4953" xr:uid="{00000000-0005-0000-0000-0000981C0000}"/>
    <cellStyle name="SAPBEXheaderText 3 2 2 2 2 2 2 2" xfId="4954" xr:uid="{00000000-0005-0000-0000-0000991C0000}"/>
    <cellStyle name="SAPBEXheaderText 3 2 2 2 2 2 3" xfId="4955" xr:uid="{00000000-0005-0000-0000-00009A1C0000}"/>
    <cellStyle name="SAPBEXheaderText 3 2 2 2 2 3" xfId="4956" xr:uid="{00000000-0005-0000-0000-00009B1C0000}"/>
    <cellStyle name="SAPBEXheaderText 3 2 2 2 3" xfId="4957" xr:uid="{00000000-0005-0000-0000-00009C1C0000}"/>
    <cellStyle name="SAPBEXheaderText 3 2 2 2 3 2" xfId="4958" xr:uid="{00000000-0005-0000-0000-00009D1C0000}"/>
    <cellStyle name="SAPBEXheaderText 3 2 2 2 4" xfId="4959" xr:uid="{00000000-0005-0000-0000-00009E1C0000}"/>
    <cellStyle name="SAPBEXheaderText 3 2 2 3" xfId="4960" xr:uid="{00000000-0005-0000-0000-00009F1C0000}"/>
    <cellStyle name="SAPBEXheaderText 3 2 2 3 2" xfId="4961" xr:uid="{00000000-0005-0000-0000-0000A01C0000}"/>
    <cellStyle name="SAPBEXheaderText 3 2 2 3 2 2" xfId="4962" xr:uid="{00000000-0005-0000-0000-0000A11C0000}"/>
    <cellStyle name="SAPBEXheaderText 3 2 2 3 3" xfId="4963" xr:uid="{00000000-0005-0000-0000-0000A21C0000}"/>
    <cellStyle name="SAPBEXheaderText 3 2 2 4" xfId="4964" xr:uid="{00000000-0005-0000-0000-0000A31C0000}"/>
    <cellStyle name="SAPBEXheaderText 3 2 3" xfId="4965" xr:uid="{00000000-0005-0000-0000-0000A41C0000}"/>
    <cellStyle name="SAPBEXheaderText 3 2 3 2" xfId="4966" xr:uid="{00000000-0005-0000-0000-0000A51C0000}"/>
    <cellStyle name="SAPBEXheaderText 3 2 4" xfId="4967" xr:uid="{00000000-0005-0000-0000-0000A61C0000}"/>
    <cellStyle name="SAPBEXheaderText 3 3" xfId="4968" xr:uid="{00000000-0005-0000-0000-0000A71C0000}"/>
    <cellStyle name="SAPBEXheaderText 4" xfId="4969" xr:uid="{00000000-0005-0000-0000-0000A81C0000}"/>
    <cellStyle name="SAPBEXheaderText 4 2" xfId="4970" xr:uid="{00000000-0005-0000-0000-0000A91C0000}"/>
    <cellStyle name="SAPBEXheaderText 5" xfId="4971" xr:uid="{00000000-0005-0000-0000-0000AA1C0000}"/>
    <cellStyle name="SAPBEXheaderText 5 2" xfId="4972" xr:uid="{00000000-0005-0000-0000-0000AB1C0000}"/>
    <cellStyle name="SAPBEXheaderText_2012 RE workings" xfId="4973" xr:uid="{00000000-0005-0000-0000-0000AC1C0000}"/>
    <cellStyle name="SAPBEXHLevel0" xfId="4974" xr:uid="{00000000-0005-0000-0000-0000AD1C0000}"/>
    <cellStyle name="SAPBEXHLevel0 10" xfId="4975" xr:uid="{00000000-0005-0000-0000-0000AE1C0000}"/>
    <cellStyle name="SAPBEXHLevel0 10 2" xfId="4976" xr:uid="{00000000-0005-0000-0000-0000AF1C0000}"/>
    <cellStyle name="SAPBEXHLevel0 10 2 2" xfId="4977" xr:uid="{00000000-0005-0000-0000-0000B01C0000}"/>
    <cellStyle name="SAPBEXHLevel0 10 2 2 2" xfId="8368" xr:uid="{00000000-0005-0000-0000-0000B11C0000}"/>
    <cellStyle name="SAPBEXHLevel0 10 2 3" xfId="8369" xr:uid="{00000000-0005-0000-0000-0000B21C0000}"/>
    <cellStyle name="SAPBEXHLevel0 10 3" xfId="4978" xr:uid="{00000000-0005-0000-0000-0000B31C0000}"/>
    <cellStyle name="SAPBEXHLevel0 10 3 2" xfId="8370" xr:uid="{00000000-0005-0000-0000-0000B41C0000}"/>
    <cellStyle name="SAPBEXHLevel0 10 4" xfId="8371" xr:uid="{00000000-0005-0000-0000-0000B51C0000}"/>
    <cellStyle name="SAPBEXHLevel0 11" xfId="4979" xr:uid="{00000000-0005-0000-0000-0000B61C0000}"/>
    <cellStyle name="SAPBEXHLevel0 11 2" xfId="4980" xr:uid="{00000000-0005-0000-0000-0000B71C0000}"/>
    <cellStyle name="SAPBEXHLevel0 11 2 2" xfId="4981" xr:uid="{00000000-0005-0000-0000-0000B81C0000}"/>
    <cellStyle name="SAPBEXHLevel0 11 2 2 2" xfId="8372" xr:uid="{00000000-0005-0000-0000-0000B91C0000}"/>
    <cellStyle name="SAPBEXHLevel0 11 2 3" xfId="8373" xr:uid="{00000000-0005-0000-0000-0000BA1C0000}"/>
    <cellStyle name="SAPBEXHLevel0 11 3" xfId="4982" xr:uid="{00000000-0005-0000-0000-0000BB1C0000}"/>
    <cellStyle name="SAPBEXHLevel0 11 3 2" xfId="8374" xr:uid="{00000000-0005-0000-0000-0000BC1C0000}"/>
    <cellStyle name="SAPBEXHLevel0 11 4" xfId="8375" xr:uid="{00000000-0005-0000-0000-0000BD1C0000}"/>
    <cellStyle name="SAPBEXHLevel0 12" xfId="4983" xr:uid="{00000000-0005-0000-0000-0000BE1C0000}"/>
    <cellStyle name="SAPBEXHLevel0 13" xfId="4984" xr:uid="{00000000-0005-0000-0000-0000BF1C0000}"/>
    <cellStyle name="SAPBEXHLevel0 13 2" xfId="4985" xr:uid="{00000000-0005-0000-0000-0000C01C0000}"/>
    <cellStyle name="SAPBEXHLevel0 13 2 2" xfId="8376" xr:uid="{00000000-0005-0000-0000-0000C11C0000}"/>
    <cellStyle name="SAPBEXHLevel0 13 3" xfId="8377" xr:uid="{00000000-0005-0000-0000-0000C21C0000}"/>
    <cellStyle name="SAPBEXHLevel0 14" xfId="4986" xr:uid="{00000000-0005-0000-0000-0000C31C0000}"/>
    <cellStyle name="SAPBEXHLevel0 14 2" xfId="8378" xr:uid="{00000000-0005-0000-0000-0000C41C0000}"/>
    <cellStyle name="SAPBEXHLevel0 15" xfId="4987" xr:uid="{00000000-0005-0000-0000-0000C51C0000}"/>
    <cellStyle name="SAPBEXHLevel0 15 2" xfId="8379" xr:uid="{00000000-0005-0000-0000-0000C61C0000}"/>
    <cellStyle name="SAPBEXHLevel0 16" xfId="8380" xr:uid="{00000000-0005-0000-0000-0000C71C0000}"/>
    <cellStyle name="SAPBEXHLevel0 2" xfId="4988" xr:uid="{00000000-0005-0000-0000-0000C81C0000}"/>
    <cellStyle name="SAPBEXHLevel0 2 2" xfId="4989" xr:uid="{00000000-0005-0000-0000-0000C91C0000}"/>
    <cellStyle name="SAPBEXHLevel0 2 2 2" xfId="4990" xr:uid="{00000000-0005-0000-0000-0000CA1C0000}"/>
    <cellStyle name="SAPBEXHLevel0 2 2 2 2" xfId="4991" xr:uid="{00000000-0005-0000-0000-0000CB1C0000}"/>
    <cellStyle name="SAPBEXHLevel0 2 2 2 2 2" xfId="8381" xr:uid="{00000000-0005-0000-0000-0000CC1C0000}"/>
    <cellStyle name="SAPBEXHLevel0 2 2 2 3" xfId="8382" xr:uid="{00000000-0005-0000-0000-0000CD1C0000}"/>
    <cellStyle name="SAPBEXHLevel0 2 2 3" xfId="4992" xr:uid="{00000000-0005-0000-0000-0000CE1C0000}"/>
    <cellStyle name="SAPBEXHLevel0 2 2 3 2" xfId="8383" xr:uid="{00000000-0005-0000-0000-0000CF1C0000}"/>
    <cellStyle name="SAPBEXHLevel0 2 2 4" xfId="8384" xr:uid="{00000000-0005-0000-0000-0000D01C0000}"/>
    <cellStyle name="SAPBEXHLevel0 2 3" xfId="4993" xr:uid="{00000000-0005-0000-0000-0000D11C0000}"/>
    <cellStyle name="SAPBEXHLevel0 2 3 2" xfId="4994" xr:uid="{00000000-0005-0000-0000-0000D21C0000}"/>
    <cellStyle name="SAPBEXHLevel0 2 3 2 2" xfId="4995" xr:uid="{00000000-0005-0000-0000-0000D31C0000}"/>
    <cellStyle name="SAPBEXHLevel0 2 3 2 2 2" xfId="8385" xr:uid="{00000000-0005-0000-0000-0000D41C0000}"/>
    <cellStyle name="SAPBEXHLevel0 2 3 2 3" xfId="8386" xr:uid="{00000000-0005-0000-0000-0000D51C0000}"/>
    <cellStyle name="SAPBEXHLevel0 2 3 3" xfId="4996" xr:uid="{00000000-0005-0000-0000-0000D61C0000}"/>
    <cellStyle name="SAPBEXHLevel0 2 3 3 2" xfId="8387" xr:uid="{00000000-0005-0000-0000-0000D71C0000}"/>
    <cellStyle name="SAPBEXHLevel0 2 3 4" xfId="8388" xr:uid="{00000000-0005-0000-0000-0000D81C0000}"/>
    <cellStyle name="SAPBEXHLevel0 2 4" xfId="4997" xr:uid="{00000000-0005-0000-0000-0000D91C0000}"/>
    <cellStyle name="SAPBEXHLevel0 2 4 2" xfId="4998" xr:uid="{00000000-0005-0000-0000-0000DA1C0000}"/>
    <cellStyle name="SAPBEXHLevel0 2 4 2 2" xfId="8389" xr:uid="{00000000-0005-0000-0000-0000DB1C0000}"/>
    <cellStyle name="SAPBEXHLevel0 2 4 3" xfId="8390" xr:uid="{00000000-0005-0000-0000-0000DC1C0000}"/>
    <cellStyle name="SAPBEXHLevel0 2 5" xfId="4999" xr:uid="{00000000-0005-0000-0000-0000DD1C0000}"/>
    <cellStyle name="SAPBEXHLevel0 2 5 2" xfId="8391" xr:uid="{00000000-0005-0000-0000-0000DE1C0000}"/>
    <cellStyle name="SAPBEXHLevel0 2 6" xfId="8392" xr:uid="{00000000-0005-0000-0000-0000DF1C0000}"/>
    <cellStyle name="SAPBEXHLevel0 3" xfId="5000" xr:uid="{00000000-0005-0000-0000-0000E01C0000}"/>
    <cellStyle name="SAPBEXHLevel0 3 2" xfId="5001" xr:uid="{00000000-0005-0000-0000-0000E11C0000}"/>
    <cellStyle name="SAPBEXHLevel0 3 2 2" xfId="5002" xr:uid="{00000000-0005-0000-0000-0000E21C0000}"/>
    <cellStyle name="SAPBEXHLevel0 3 2 2 2" xfId="5003" xr:uid="{00000000-0005-0000-0000-0000E31C0000}"/>
    <cellStyle name="SAPBEXHLevel0 3 2 2 2 2" xfId="8393" xr:uid="{00000000-0005-0000-0000-0000E41C0000}"/>
    <cellStyle name="SAPBEXHLevel0 3 2 2 3" xfId="8394" xr:uid="{00000000-0005-0000-0000-0000E51C0000}"/>
    <cellStyle name="SAPBEXHLevel0 3 2 3" xfId="5004" xr:uid="{00000000-0005-0000-0000-0000E61C0000}"/>
    <cellStyle name="SAPBEXHLevel0 3 2 3 2" xfId="8395" xr:uid="{00000000-0005-0000-0000-0000E71C0000}"/>
    <cellStyle name="SAPBEXHLevel0 3 2 4" xfId="8396" xr:uid="{00000000-0005-0000-0000-0000E81C0000}"/>
    <cellStyle name="SAPBEXHLevel0 3 3" xfId="5005" xr:uid="{00000000-0005-0000-0000-0000E91C0000}"/>
    <cellStyle name="SAPBEXHLevel0 3 3 2" xfId="5006" xr:uid="{00000000-0005-0000-0000-0000EA1C0000}"/>
    <cellStyle name="SAPBEXHLevel0 3 3 2 2" xfId="8397" xr:uid="{00000000-0005-0000-0000-0000EB1C0000}"/>
    <cellStyle name="SAPBEXHLevel0 3 3 3" xfId="8398" xr:uid="{00000000-0005-0000-0000-0000EC1C0000}"/>
    <cellStyle name="SAPBEXHLevel0 3 4" xfId="5007" xr:uid="{00000000-0005-0000-0000-0000ED1C0000}"/>
    <cellStyle name="SAPBEXHLevel0 3 4 2" xfId="8399" xr:uid="{00000000-0005-0000-0000-0000EE1C0000}"/>
    <cellStyle name="SAPBEXHLevel0 3 5" xfId="8400" xr:uid="{00000000-0005-0000-0000-0000EF1C0000}"/>
    <cellStyle name="SAPBEXHLevel0 4" xfId="5008" xr:uid="{00000000-0005-0000-0000-0000F01C0000}"/>
    <cellStyle name="SAPBEXHLevel0 4 2" xfId="5009" xr:uid="{00000000-0005-0000-0000-0000F11C0000}"/>
    <cellStyle name="SAPBEXHLevel0 4 2 2" xfId="5010" xr:uid="{00000000-0005-0000-0000-0000F21C0000}"/>
    <cellStyle name="SAPBEXHLevel0 4 2 2 2" xfId="5011" xr:uid="{00000000-0005-0000-0000-0000F31C0000}"/>
    <cellStyle name="SAPBEXHLevel0 4 2 2 2 2" xfId="8401" xr:uid="{00000000-0005-0000-0000-0000F41C0000}"/>
    <cellStyle name="SAPBEXHLevel0 4 2 2 3" xfId="8402" xr:uid="{00000000-0005-0000-0000-0000F51C0000}"/>
    <cellStyle name="SAPBEXHLevel0 4 2 3" xfId="5012" xr:uid="{00000000-0005-0000-0000-0000F61C0000}"/>
    <cellStyle name="SAPBEXHLevel0 4 2 3 2" xfId="8403" xr:uid="{00000000-0005-0000-0000-0000F71C0000}"/>
    <cellStyle name="SAPBEXHLevel0 4 2 4" xfId="8404" xr:uid="{00000000-0005-0000-0000-0000F81C0000}"/>
    <cellStyle name="SAPBEXHLevel0 4 3" xfId="5013" xr:uid="{00000000-0005-0000-0000-0000F91C0000}"/>
    <cellStyle name="SAPBEXHLevel0 4 3 2" xfId="5014" xr:uid="{00000000-0005-0000-0000-0000FA1C0000}"/>
    <cellStyle name="SAPBEXHLevel0 4 3 2 2" xfId="8405" xr:uid="{00000000-0005-0000-0000-0000FB1C0000}"/>
    <cellStyle name="SAPBEXHLevel0 4 3 3" xfId="8406" xr:uid="{00000000-0005-0000-0000-0000FC1C0000}"/>
    <cellStyle name="SAPBEXHLevel0 4 4" xfId="5015" xr:uid="{00000000-0005-0000-0000-0000FD1C0000}"/>
    <cellStyle name="SAPBEXHLevel0 4 4 2" xfId="8407" xr:uid="{00000000-0005-0000-0000-0000FE1C0000}"/>
    <cellStyle name="SAPBEXHLevel0 4 5" xfId="8408" xr:uid="{00000000-0005-0000-0000-0000FF1C0000}"/>
    <cellStyle name="SAPBEXHLevel0 5" xfId="5016" xr:uid="{00000000-0005-0000-0000-0000001D0000}"/>
    <cellStyle name="SAPBEXHLevel0 5 2" xfId="5017" xr:uid="{00000000-0005-0000-0000-0000011D0000}"/>
    <cellStyle name="SAPBEXHLevel0 5 2 2" xfId="5018" xr:uid="{00000000-0005-0000-0000-0000021D0000}"/>
    <cellStyle name="SAPBEXHLevel0 5 2 2 2" xfId="5019" xr:uid="{00000000-0005-0000-0000-0000031D0000}"/>
    <cellStyle name="SAPBEXHLevel0 5 2 2 2 2" xfId="8409" xr:uid="{00000000-0005-0000-0000-0000041D0000}"/>
    <cellStyle name="SAPBEXHLevel0 5 2 2 3" xfId="8410" xr:uid="{00000000-0005-0000-0000-0000051D0000}"/>
    <cellStyle name="SAPBEXHLevel0 5 2 3" xfId="5020" xr:uid="{00000000-0005-0000-0000-0000061D0000}"/>
    <cellStyle name="SAPBEXHLevel0 5 2 3 2" xfId="8411" xr:uid="{00000000-0005-0000-0000-0000071D0000}"/>
    <cellStyle name="SAPBEXHLevel0 5 2 4" xfId="8412" xr:uid="{00000000-0005-0000-0000-0000081D0000}"/>
    <cellStyle name="SAPBEXHLevel0 5 3" xfId="5021" xr:uid="{00000000-0005-0000-0000-0000091D0000}"/>
    <cellStyle name="SAPBEXHLevel0 5 3 2" xfId="5022" xr:uid="{00000000-0005-0000-0000-00000A1D0000}"/>
    <cellStyle name="SAPBEXHLevel0 5 3 2 2" xfId="8413" xr:uid="{00000000-0005-0000-0000-00000B1D0000}"/>
    <cellStyle name="SAPBEXHLevel0 5 3 3" xfId="8414" xr:uid="{00000000-0005-0000-0000-00000C1D0000}"/>
    <cellStyle name="SAPBEXHLevel0 5 4" xfId="5023" xr:uid="{00000000-0005-0000-0000-00000D1D0000}"/>
    <cellStyle name="SAPBEXHLevel0 5 4 2" xfId="8415" xr:uid="{00000000-0005-0000-0000-00000E1D0000}"/>
    <cellStyle name="SAPBEXHLevel0 5 5" xfId="8416" xr:uid="{00000000-0005-0000-0000-00000F1D0000}"/>
    <cellStyle name="SAPBEXHLevel0 6" xfId="5024" xr:uid="{00000000-0005-0000-0000-0000101D0000}"/>
    <cellStyle name="SAPBEXHLevel0 6 2" xfId="5025" xr:uid="{00000000-0005-0000-0000-0000111D0000}"/>
    <cellStyle name="SAPBEXHLevel0 6 2 2" xfId="5026" xr:uid="{00000000-0005-0000-0000-0000121D0000}"/>
    <cellStyle name="SAPBEXHLevel0 6 2 2 2" xfId="5027" xr:uid="{00000000-0005-0000-0000-0000131D0000}"/>
    <cellStyle name="SAPBEXHLevel0 6 2 2 2 2" xfId="8417" xr:uid="{00000000-0005-0000-0000-0000141D0000}"/>
    <cellStyle name="SAPBEXHLevel0 6 2 2 3" xfId="8418" xr:uid="{00000000-0005-0000-0000-0000151D0000}"/>
    <cellStyle name="SAPBEXHLevel0 6 2 3" xfId="5028" xr:uid="{00000000-0005-0000-0000-0000161D0000}"/>
    <cellStyle name="SAPBEXHLevel0 6 2 3 2" xfId="8419" xr:uid="{00000000-0005-0000-0000-0000171D0000}"/>
    <cellStyle name="SAPBEXHLevel0 6 2 4" xfId="8420" xr:uid="{00000000-0005-0000-0000-0000181D0000}"/>
    <cellStyle name="SAPBEXHLevel0 6 3" xfId="5029" xr:uid="{00000000-0005-0000-0000-0000191D0000}"/>
    <cellStyle name="SAPBEXHLevel0 6 3 2" xfId="5030" xr:uid="{00000000-0005-0000-0000-00001A1D0000}"/>
    <cellStyle name="SAPBEXHLevel0 6 3 2 2" xfId="8421" xr:uid="{00000000-0005-0000-0000-00001B1D0000}"/>
    <cellStyle name="SAPBEXHLevel0 6 3 3" xfId="8422" xr:uid="{00000000-0005-0000-0000-00001C1D0000}"/>
    <cellStyle name="SAPBEXHLevel0 6 4" xfId="5031" xr:uid="{00000000-0005-0000-0000-00001D1D0000}"/>
    <cellStyle name="SAPBEXHLevel0 6 4 2" xfId="8423" xr:uid="{00000000-0005-0000-0000-00001E1D0000}"/>
    <cellStyle name="SAPBEXHLevel0 6 5" xfId="8424" xr:uid="{00000000-0005-0000-0000-00001F1D0000}"/>
    <cellStyle name="SAPBEXHLevel0 7" xfId="5032" xr:uid="{00000000-0005-0000-0000-0000201D0000}"/>
    <cellStyle name="SAPBEXHLevel0 7 2" xfId="5033" xr:uid="{00000000-0005-0000-0000-0000211D0000}"/>
    <cellStyle name="SAPBEXHLevel0 7 2 2" xfId="5034" xr:uid="{00000000-0005-0000-0000-0000221D0000}"/>
    <cellStyle name="SAPBEXHLevel0 7 2 2 2" xfId="5035" xr:uid="{00000000-0005-0000-0000-0000231D0000}"/>
    <cellStyle name="SAPBEXHLevel0 7 2 2 2 2" xfId="8425" xr:uid="{00000000-0005-0000-0000-0000241D0000}"/>
    <cellStyle name="SAPBEXHLevel0 7 2 2 3" xfId="8426" xr:uid="{00000000-0005-0000-0000-0000251D0000}"/>
    <cellStyle name="SAPBEXHLevel0 7 2 3" xfId="5036" xr:uid="{00000000-0005-0000-0000-0000261D0000}"/>
    <cellStyle name="SAPBEXHLevel0 7 2 3 2" xfId="8427" xr:uid="{00000000-0005-0000-0000-0000271D0000}"/>
    <cellStyle name="SAPBEXHLevel0 7 2 4" xfId="8428" xr:uid="{00000000-0005-0000-0000-0000281D0000}"/>
    <cellStyle name="SAPBEXHLevel0 7 3" xfId="5037" xr:uid="{00000000-0005-0000-0000-0000291D0000}"/>
    <cellStyle name="SAPBEXHLevel0 7 3 2" xfId="5038" xr:uid="{00000000-0005-0000-0000-00002A1D0000}"/>
    <cellStyle name="SAPBEXHLevel0 7 3 2 2" xfId="8429" xr:uid="{00000000-0005-0000-0000-00002B1D0000}"/>
    <cellStyle name="SAPBEXHLevel0 7 3 3" xfId="8430" xr:uid="{00000000-0005-0000-0000-00002C1D0000}"/>
    <cellStyle name="SAPBEXHLevel0 7 4" xfId="5039" xr:uid="{00000000-0005-0000-0000-00002D1D0000}"/>
    <cellStyle name="SAPBEXHLevel0 7 4 2" xfId="8431" xr:uid="{00000000-0005-0000-0000-00002E1D0000}"/>
    <cellStyle name="SAPBEXHLevel0 7 5" xfId="8432" xr:uid="{00000000-0005-0000-0000-00002F1D0000}"/>
    <cellStyle name="SAPBEXHLevel0 8" xfId="5040" xr:uid="{00000000-0005-0000-0000-0000301D0000}"/>
    <cellStyle name="SAPBEXHLevel0 8 2" xfId="5041" xr:uid="{00000000-0005-0000-0000-0000311D0000}"/>
    <cellStyle name="SAPBEXHLevel0 8 2 2" xfId="5042" xr:uid="{00000000-0005-0000-0000-0000321D0000}"/>
    <cellStyle name="SAPBEXHLevel0 8 2 2 2" xfId="5043" xr:uid="{00000000-0005-0000-0000-0000331D0000}"/>
    <cellStyle name="SAPBEXHLevel0 8 2 2 2 2" xfId="8433" xr:uid="{00000000-0005-0000-0000-0000341D0000}"/>
    <cellStyle name="SAPBEXHLevel0 8 2 2 3" xfId="8434" xr:uid="{00000000-0005-0000-0000-0000351D0000}"/>
    <cellStyle name="SAPBEXHLevel0 8 2 3" xfId="5044" xr:uid="{00000000-0005-0000-0000-0000361D0000}"/>
    <cellStyle name="SAPBEXHLevel0 8 2 3 2" xfId="8435" xr:uid="{00000000-0005-0000-0000-0000371D0000}"/>
    <cellStyle name="SAPBEXHLevel0 8 2 4" xfId="8436" xr:uid="{00000000-0005-0000-0000-0000381D0000}"/>
    <cellStyle name="SAPBEXHLevel0 8 3" xfId="5045" xr:uid="{00000000-0005-0000-0000-0000391D0000}"/>
    <cellStyle name="SAPBEXHLevel0 8 3 2" xfId="5046" xr:uid="{00000000-0005-0000-0000-00003A1D0000}"/>
    <cellStyle name="SAPBEXHLevel0 8 3 2 2" xfId="8437" xr:uid="{00000000-0005-0000-0000-00003B1D0000}"/>
    <cellStyle name="SAPBEXHLevel0 8 3 3" xfId="8438" xr:uid="{00000000-0005-0000-0000-00003C1D0000}"/>
    <cellStyle name="SAPBEXHLevel0 8 4" xfId="5047" xr:uid="{00000000-0005-0000-0000-00003D1D0000}"/>
    <cellStyle name="SAPBEXHLevel0 8 4 2" xfId="8439" xr:uid="{00000000-0005-0000-0000-00003E1D0000}"/>
    <cellStyle name="SAPBEXHLevel0 8 5" xfId="8440" xr:uid="{00000000-0005-0000-0000-00003F1D0000}"/>
    <cellStyle name="SAPBEXHLevel0 9" xfId="5048" xr:uid="{00000000-0005-0000-0000-0000401D0000}"/>
    <cellStyle name="SAPBEXHLevel0 9 2" xfId="5049" xr:uid="{00000000-0005-0000-0000-0000411D0000}"/>
    <cellStyle name="SAPBEXHLevel0 9 2 2" xfId="5050" xr:uid="{00000000-0005-0000-0000-0000421D0000}"/>
    <cellStyle name="SAPBEXHLevel0 9 2 2 2" xfId="5051" xr:uid="{00000000-0005-0000-0000-0000431D0000}"/>
    <cellStyle name="SAPBEXHLevel0 9 2 2 2 2" xfId="8441" xr:uid="{00000000-0005-0000-0000-0000441D0000}"/>
    <cellStyle name="SAPBEXHLevel0 9 2 2 3" xfId="8442" xr:uid="{00000000-0005-0000-0000-0000451D0000}"/>
    <cellStyle name="SAPBEXHLevel0 9 2 3" xfId="5052" xr:uid="{00000000-0005-0000-0000-0000461D0000}"/>
    <cellStyle name="SAPBEXHLevel0 9 2 3 2" xfId="8443" xr:uid="{00000000-0005-0000-0000-0000471D0000}"/>
    <cellStyle name="SAPBEXHLevel0 9 2 4" xfId="8444" xr:uid="{00000000-0005-0000-0000-0000481D0000}"/>
    <cellStyle name="SAPBEXHLevel0 9 3" xfId="5053" xr:uid="{00000000-0005-0000-0000-0000491D0000}"/>
    <cellStyle name="SAPBEXHLevel0 9 3 2" xfId="5054" xr:uid="{00000000-0005-0000-0000-00004A1D0000}"/>
    <cellStyle name="SAPBEXHLevel0 9 3 2 2" xfId="8445" xr:uid="{00000000-0005-0000-0000-00004B1D0000}"/>
    <cellStyle name="SAPBEXHLevel0 9 3 3" xfId="8446" xr:uid="{00000000-0005-0000-0000-00004C1D0000}"/>
    <cellStyle name="SAPBEXHLevel0 9 4" xfId="5055" xr:uid="{00000000-0005-0000-0000-00004D1D0000}"/>
    <cellStyle name="SAPBEXHLevel0 9 4 2" xfId="8447" xr:uid="{00000000-0005-0000-0000-00004E1D0000}"/>
    <cellStyle name="SAPBEXHLevel0 9 5" xfId="8448" xr:uid="{00000000-0005-0000-0000-00004F1D0000}"/>
    <cellStyle name="SAPBEXHLevel0X" xfId="5056" xr:uid="{00000000-0005-0000-0000-0000501D0000}"/>
    <cellStyle name="SAPBEXHLevel0X 10" xfId="5057" xr:uid="{00000000-0005-0000-0000-0000511D0000}"/>
    <cellStyle name="SAPBEXHLevel0X 10 2" xfId="5058" xr:uid="{00000000-0005-0000-0000-0000521D0000}"/>
    <cellStyle name="SAPBEXHLevel0X 10 2 2" xfId="5059" xr:uid="{00000000-0005-0000-0000-0000531D0000}"/>
    <cellStyle name="SAPBEXHLevel0X 10 2 2 2" xfId="8449" xr:uid="{00000000-0005-0000-0000-0000541D0000}"/>
    <cellStyle name="SAPBEXHLevel0X 10 2 3" xfId="8450" xr:uid="{00000000-0005-0000-0000-0000551D0000}"/>
    <cellStyle name="SAPBEXHLevel0X 10 3" xfId="5060" xr:uid="{00000000-0005-0000-0000-0000561D0000}"/>
    <cellStyle name="SAPBEXHLevel0X 10 3 2" xfId="8451" xr:uid="{00000000-0005-0000-0000-0000571D0000}"/>
    <cellStyle name="SAPBEXHLevel0X 10 4" xfId="8452" xr:uid="{00000000-0005-0000-0000-0000581D0000}"/>
    <cellStyle name="SAPBEXHLevel0X 11" xfId="5061" xr:uid="{00000000-0005-0000-0000-0000591D0000}"/>
    <cellStyle name="SAPBEXHLevel0X 11 2" xfId="5062" xr:uid="{00000000-0005-0000-0000-00005A1D0000}"/>
    <cellStyle name="SAPBEXHLevel0X 11 2 2" xfId="5063" xr:uid="{00000000-0005-0000-0000-00005B1D0000}"/>
    <cellStyle name="SAPBEXHLevel0X 11 2 2 2" xfId="8453" xr:uid="{00000000-0005-0000-0000-00005C1D0000}"/>
    <cellStyle name="SAPBEXHLevel0X 11 2 3" xfId="8454" xr:uid="{00000000-0005-0000-0000-00005D1D0000}"/>
    <cellStyle name="SAPBEXHLevel0X 11 3" xfId="5064" xr:uid="{00000000-0005-0000-0000-00005E1D0000}"/>
    <cellStyle name="SAPBEXHLevel0X 11 3 2" xfId="8455" xr:uid="{00000000-0005-0000-0000-00005F1D0000}"/>
    <cellStyle name="SAPBEXHLevel0X 11 4" xfId="8456" xr:uid="{00000000-0005-0000-0000-0000601D0000}"/>
    <cellStyle name="SAPBEXHLevel0X 12" xfId="5065" xr:uid="{00000000-0005-0000-0000-0000611D0000}"/>
    <cellStyle name="SAPBEXHLevel0X 12 2" xfId="5066" xr:uid="{00000000-0005-0000-0000-0000621D0000}"/>
    <cellStyle name="SAPBEXHLevel0X 12 2 2" xfId="5067" xr:uid="{00000000-0005-0000-0000-0000631D0000}"/>
    <cellStyle name="SAPBEXHLevel0X 12 2 2 2" xfId="8457" xr:uid="{00000000-0005-0000-0000-0000641D0000}"/>
    <cellStyle name="SAPBEXHLevel0X 12 2 3" xfId="8458" xr:uid="{00000000-0005-0000-0000-0000651D0000}"/>
    <cellStyle name="SAPBEXHLevel0X 12 3" xfId="5068" xr:uid="{00000000-0005-0000-0000-0000661D0000}"/>
    <cellStyle name="SAPBEXHLevel0X 12 3 2" xfId="8459" xr:uid="{00000000-0005-0000-0000-0000671D0000}"/>
    <cellStyle name="SAPBEXHLevel0X 12 4" xfId="8460" xr:uid="{00000000-0005-0000-0000-0000681D0000}"/>
    <cellStyle name="SAPBEXHLevel0X 13" xfId="5069" xr:uid="{00000000-0005-0000-0000-0000691D0000}"/>
    <cellStyle name="SAPBEXHLevel0X 14" xfId="5070" xr:uid="{00000000-0005-0000-0000-00006A1D0000}"/>
    <cellStyle name="SAPBEXHLevel0X 14 2" xfId="5071" xr:uid="{00000000-0005-0000-0000-00006B1D0000}"/>
    <cellStyle name="SAPBEXHLevel0X 14 2 2" xfId="8461" xr:uid="{00000000-0005-0000-0000-00006C1D0000}"/>
    <cellStyle name="SAPBEXHLevel0X 14 3" xfId="8462" xr:uid="{00000000-0005-0000-0000-00006D1D0000}"/>
    <cellStyle name="SAPBEXHLevel0X 15" xfId="5072" xr:uid="{00000000-0005-0000-0000-00006E1D0000}"/>
    <cellStyle name="SAPBEXHLevel0X 15 2" xfId="8463" xr:uid="{00000000-0005-0000-0000-00006F1D0000}"/>
    <cellStyle name="SAPBEXHLevel0X 16" xfId="5073" xr:uid="{00000000-0005-0000-0000-0000701D0000}"/>
    <cellStyle name="SAPBEXHLevel0X 16 2" xfId="8464" xr:uid="{00000000-0005-0000-0000-0000711D0000}"/>
    <cellStyle name="SAPBEXHLevel0X 17" xfId="8465" xr:uid="{00000000-0005-0000-0000-0000721D0000}"/>
    <cellStyle name="SAPBEXHLevel0X 2" xfId="5074" xr:uid="{00000000-0005-0000-0000-0000731D0000}"/>
    <cellStyle name="SAPBEXHLevel0X 2 2" xfId="5075" xr:uid="{00000000-0005-0000-0000-0000741D0000}"/>
    <cellStyle name="SAPBEXHLevel0X 2 2 2" xfId="5076" xr:uid="{00000000-0005-0000-0000-0000751D0000}"/>
    <cellStyle name="SAPBEXHLevel0X 2 2 2 2" xfId="5077" xr:uid="{00000000-0005-0000-0000-0000761D0000}"/>
    <cellStyle name="SAPBEXHLevel0X 2 2 2 2 2" xfId="8466" xr:uid="{00000000-0005-0000-0000-0000771D0000}"/>
    <cellStyle name="SAPBEXHLevel0X 2 2 2 3" xfId="8467" xr:uid="{00000000-0005-0000-0000-0000781D0000}"/>
    <cellStyle name="SAPBEXHLevel0X 2 2 3" xfId="5078" xr:uid="{00000000-0005-0000-0000-0000791D0000}"/>
    <cellStyle name="SAPBEXHLevel0X 2 2 3 2" xfId="8468" xr:uid="{00000000-0005-0000-0000-00007A1D0000}"/>
    <cellStyle name="SAPBEXHLevel0X 2 2 4" xfId="8469" xr:uid="{00000000-0005-0000-0000-00007B1D0000}"/>
    <cellStyle name="SAPBEXHLevel0X 2 3" xfId="5079" xr:uid="{00000000-0005-0000-0000-00007C1D0000}"/>
    <cellStyle name="SAPBEXHLevel0X 2 3 2" xfId="5080" xr:uid="{00000000-0005-0000-0000-00007D1D0000}"/>
    <cellStyle name="SAPBEXHLevel0X 2 3 2 2" xfId="5081" xr:uid="{00000000-0005-0000-0000-00007E1D0000}"/>
    <cellStyle name="SAPBEXHLevel0X 2 3 2 2 2" xfId="8470" xr:uid="{00000000-0005-0000-0000-00007F1D0000}"/>
    <cellStyle name="SAPBEXHLevel0X 2 3 2 3" xfId="8471" xr:uid="{00000000-0005-0000-0000-0000801D0000}"/>
    <cellStyle name="SAPBEXHLevel0X 2 3 3" xfId="5082" xr:uid="{00000000-0005-0000-0000-0000811D0000}"/>
    <cellStyle name="SAPBEXHLevel0X 2 3 3 2" xfId="8472" xr:uid="{00000000-0005-0000-0000-0000821D0000}"/>
    <cellStyle name="SAPBEXHLevel0X 2 3 4" xfId="8473" xr:uid="{00000000-0005-0000-0000-0000831D0000}"/>
    <cellStyle name="SAPBEXHLevel0X 2 4" xfId="5083" xr:uid="{00000000-0005-0000-0000-0000841D0000}"/>
    <cellStyle name="SAPBEXHLevel0X 2 4 2" xfId="5084" xr:uid="{00000000-0005-0000-0000-0000851D0000}"/>
    <cellStyle name="SAPBEXHLevel0X 2 4 2 2" xfId="8474" xr:uid="{00000000-0005-0000-0000-0000861D0000}"/>
    <cellStyle name="SAPBEXHLevel0X 2 4 3" xfId="8475" xr:uid="{00000000-0005-0000-0000-0000871D0000}"/>
    <cellStyle name="SAPBEXHLevel0X 2 5" xfId="5085" xr:uid="{00000000-0005-0000-0000-0000881D0000}"/>
    <cellStyle name="SAPBEXHLevel0X 2 5 2" xfId="8476" xr:uid="{00000000-0005-0000-0000-0000891D0000}"/>
    <cellStyle name="SAPBEXHLevel0X 2 6" xfId="8477" xr:uid="{00000000-0005-0000-0000-00008A1D0000}"/>
    <cellStyle name="SAPBEXHLevel0X 3" xfId="5086" xr:uid="{00000000-0005-0000-0000-00008B1D0000}"/>
    <cellStyle name="SAPBEXHLevel0X 3 2" xfId="5087" xr:uid="{00000000-0005-0000-0000-00008C1D0000}"/>
    <cellStyle name="SAPBEXHLevel0X 3 2 2" xfId="5088" xr:uid="{00000000-0005-0000-0000-00008D1D0000}"/>
    <cellStyle name="SAPBEXHLevel0X 3 2 2 2" xfId="5089" xr:uid="{00000000-0005-0000-0000-00008E1D0000}"/>
    <cellStyle name="SAPBEXHLevel0X 3 2 2 2 2" xfId="8478" xr:uid="{00000000-0005-0000-0000-00008F1D0000}"/>
    <cellStyle name="SAPBEXHLevel0X 3 2 2 3" xfId="8479" xr:uid="{00000000-0005-0000-0000-0000901D0000}"/>
    <cellStyle name="SAPBEXHLevel0X 3 2 3" xfId="5090" xr:uid="{00000000-0005-0000-0000-0000911D0000}"/>
    <cellStyle name="SAPBEXHLevel0X 3 2 3 2" xfId="8480" xr:uid="{00000000-0005-0000-0000-0000921D0000}"/>
    <cellStyle name="SAPBEXHLevel0X 3 2 4" xfId="8481" xr:uid="{00000000-0005-0000-0000-0000931D0000}"/>
    <cellStyle name="SAPBEXHLevel0X 3 3" xfId="5091" xr:uid="{00000000-0005-0000-0000-0000941D0000}"/>
    <cellStyle name="SAPBEXHLevel0X 3 3 2" xfId="5092" xr:uid="{00000000-0005-0000-0000-0000951D0000}"/>
    <cellStyle name="SAPBEXHLevel0X 3 3 2 2" xfId="8482" xr:uid="{00000000-0005-0000-0000-0000961D0000}"/>
    <cellStyle name="SAPBEXHLevel0X 3 3 3" xfId="8483" xr:uid="{00000000-0005-0000-0000-0000971D0000}"/>
    <cellStyle name="SAPBEXHLevel0X 3 4" xfId="5093" xr:uid="{00000000-0005-0000-0000-0000981D0000}"/>
    <cellStyle name="SAPBEXHLevel0X 3 4 2" xfId="8484" xr:uid="{00000000-0005-0000-0000-0000991D0000}"/>
    <cellStyle name="SAPBEXHLevel0X 3 5" xfId="8485" xr:uid="{00000000-0005-0000-0000-00009A1D0000}"/>
    <cellStyle name="SAPBEXHLevel0X 4" xfId="5094" xr:uid="{00000000-0005-0000-0000-00009B1D0000}"/>
    <cellStyle name="SAPBEXHLevel0X 4 2" xfId="5095" xr:uid="{00000000-0005-0000-0000-00009C1D0000}"/>
    <cellStyle name="SAPBEXHLevel0X 4 2 2" xfId="5096" xr:uid="{00000000-0005-0000-0000-00009D1D0000}"/>
    <cellStyle name="SAPBEXHLevel0X 4 2 2 2" xfId="5097" xr:uid="{00000000-0005-0000-0000-00009E1D0000}"/>
    <cellStyle name="SAPBEXHLevel0X 4 2 2 2 2" xfId="8486" xr:uid="{00000000-0005-0000-0000-00009F1D0000}"/>
    <cellStyle name="SAPBEXHLevel0X 4 2 2 3" xfId="8487" xr:uid="{00000000-0005-0000-0000-0000A01D0000}"/>
    <cellStyle name="SAPBEXHLevel0X 4 2 3" xfId="5098" xr:uid="{00000000-0005-0000-0000-0000A11D0000}"/>
    <cellStyle name="SAPBEXHLevel0X 4 2 3 2" xfId="8488" xr:uid="{00000000-0005-0000-0000-0000A21D0000}"/>
    <cellStyle name="SAPBEXHLevel0X 4 2 4" xfId="8489" xr:uid="{00000000-0005-0000-0000-0000A31D0000}"/>
    <cellStyle name="SAPBEXHLevel0X 4 3" xfId="5099" xr:uid="{00000000-0005-0000-0000-0000A41D0000}"/>
    <cellStyle name="SAPBEXHLevel0X 4 3 2" xfId="5100" xr:uid="{00000000-0005-0000-0000-0000A51D0000}"/>
    <cellStyle name="SAPBEXHLevel0X 4 3 2 2" xfId="8490" xr:uid="{00000000-0005-0000-0000-0000A61D0000}"/>
    <cellStyle name="SAPBEXHLevel0X 4 3 3" xfId="8491" xr:uid="{00000000-0005-0000-0000-0000A71D0000}"/>
    <cellStyle name="SAPBEXHLevel0X 4 4" xfId="5101" xr:uid="{00000000-0005-0000-0000-0000A81D0000}"/>
    <cellStyle name="SAPBEXHLevel0X 4 4 2" xfId="8492" xr:uid="{00000000-0005-0000-0000-0000A91D0000}"/>
    <cellStyle name="SAPBEXHLevel0X 4 5" xfId="8493" xr:uid="{00000000-0005-0000-0000-0000AA1D0000}"/>
    <cellStyle name="SAPBEXHLevel0X 5" xfId="5102" xr:uid="{00000000-0005-0000-0000-0000AB1D0000}"/>
    <cellStyle name="SAPBEXHLevel0X 5 2" xfId="5103" xr:uid="{00000000-0005-0000-0000-0000AC1D0000}"/>
    <cellStyle name="SAPBEXHLevel0X 5 2 2" xfId="5104" xr:uid="{00000000-0005-0000-0000-0000AD1D0000}"/>
    <cellStyle name="SAPBEXHLevel0X 5 2 2 2" xfId="5105" xr:uid="{00000000-0005-0000-0000-0000AE1D0000}"/>
    <cellStyle name="SAPBEXHLevel0X 5 2 2 2 2" xfId="8494" xr:uid="{00000000-0005-0000-0000-0000AF1D0000}"/>
    <cellStyle name="SAPBEXHLevel0X 5 2 2 3" xfId="8495" xr:uid="{00000000-0005-0000-0000-0000B01D0000}"/>
    <cellStyle name="SAPBEXHLevel0X 5 2 3" xfId="5106" xr:uid="{00000000-0005-0000-0000-0000B11D0000}"/>
    <cellStyle name="SAPBEXHLevel0X 5 2 3 2" xfId="8496" xr:uid="{00000000-0005-0000-0000-0000B21D0000}"/>
    <cellStyle name="SAPBEXHLevel0X 5 2 4" xfId="8497" xr:uid="{00000000-0005-0000-0000-0000B31D0000}"/>
    <cellStyle name="SAPBEXHLevel0X 5 3" xfId="5107" xr:uid="{00000000-0005-0000-0000-0000B41D0000}"/>
    <cellStyle name="SAPBEXHLevel0X 5 3 2" xfId="5108" xr:uid="{00000000-0005-0000-0000-0000B51D0000}"/>
    <cellStyle name="SAPBEXHLevel0X 5 3 2 2" xfId="8498" xr:uid="{00000000-0005-0000-0000-0000B61D0000}"/>
    <cellStyle name="SAPBEXHLevel0X 5 3 3" xfId="8499" xr:uid="{00000000-0005-0000-0000-0000B71D0000}"/>
    <cellStyle name="SAPBEXHLevel0X 5 4" xfId="5109" xr:uid="{00000000-0005-0000-0000-0000B81D0000}"/>
    <cellStyle name="SAPBEXHLevel0X 5 4 2" xfId="8500" xr:uid="{00000000-0005-0000-0000-0000B91D0000}"/>
    <cellStyle name="SAPBEXHLevel0X 5 5" xfId="8501" xr:uid="{00000000-0005-0000-0000-0000BA1D0000}"/>
    <cellStyle name="SAPBEXHLevel0X 6" xfId="5110" xr:uid="{00000000-0005-0000-0000-0000BB1D0000}"/>
    <cellStyle name="SAPBEXHLevel0X 6 2" xfId="5111" xr:uid="{00000000-0005-0000-0000-0000BC1D0000}"/>
    <cellStyle name="SAPBEXHLevel0X 6 2 2" xfId="5112" xr:uid="{00000000-0005-0000-0000-0000BD1D0000}"/>
    <cellStyle name="SAPBEXHLevel0X 6 2 2 2" xfId="5113" xr:uid="{00000000-0005-0000-0000-0000BE1D0000}"/>
    <cellStyle name="SAPBEXHLevel0X 6 2 2 2 2" xfId="8502" xr:uid="{00000000-0005-0000-0000-0000BF1D0000}"/>
    <cellStyle name="SAPBEXHLevel0X 6 2 2 3" xfId="8503" xr:uid="{00000000-0005-0000-0000-0000C01D0000}"/>
    <cellStyle name="SAPBEXHLevel0X 6 2 3" xfId="5114" xr:uid="{00000000-0005-0000-0000-0000C11D0000}"/>
    <cellStyle name="SAPBEXHLevel0X 6 2 3 2" xfId="8504" xr:uid="{00000000-0005-0000-0000-0000C21D0000}"/>
    <cellStyle name="SAPBEXHLevel0X 6 2 4" xfId="8505" xr:uid="{00000000-0005-0000-0000-0000C31D0000}"/>
    <cellStyle name="SAPBEXHLevel0X 6 3" xfId="5115" xr:uid="{00000000-0005-0000-0000-0000C41D0000}"/>
    <cellStyle name="SAPBEXHLevel0X 6 3 2" xfId="5116" xr:uid="{00000000-0005-0000-0000-0000C51D0000}"/>
    <cellStyle name="SAPBEXHLevel0X 6 3 2 2" xfId="8506" xr:uid="{00000000-0005-0000-0000-0000C61D0000}"/>
    <cellStyle name="SAPBEXHLevel0X 6 3 3" xfId="8507" xr:uid="{00000000-0005-0000-0000-0000C71D0000}"/>
    <cellStyle name="SAPBEXHLevel0X 6 4" xfId="5117" xr:uid="{00000000-0005-0000-0000-0000C81D0000}"/>
    <cellStyle name="SAPBEXHLevel0X 6 4 2" xfId="8508" xr:uid="{00000000-0005-0000-0000-0000C91D0000}"/>
    <cellStyle name="SAPBEXHLevel0X 6 5" xfId="8509" xr:uid="{00000000-0005-0000-0000-0000CA1D0000}"/>
    <cellStyle name="SAPBEXHLevel0X 7" xfId="5118" xr:uid="{00000000-0005-0000-0000-0000CB1D0000}"/>
    <cellStyle name="SAPBEXHLevel0X 7 2" xfId="5119" xr:uid="{00000000-0005-0000-0000-0000CC1D0000}"/>
    <cellStyle name="SAPBEXHLevel0X 7 2 2" xfId="5120" xr:uid="{00000000-0005-0000-0000-0000CD1D0000}"/>
    <cellStyle name="SAPBEXHLevel0X 7 2 2 2" xfId="5121" xr:uid="{00000000-0005-0000-0000-0000CE1D0000}"/>
    <cellStyle name="SAPBEXHLevel0X 7 2 2 2 2" xfId="8510" xr:uid="{00000000-0005-0000-0000-0000CF1D0000}"/>
    <cellStyle name="SAPBEXHLevel0X 7 2 2 3" xfId="8511" xr:uid="{00000000-0005-0000-0000-0000D01D0000}"/>
    <cellStyle name="SAPBEXHLevel0X 7 2 3" xfId="5122" xr:uid="{00000000-0005-0000-0000-0000D11D0000}"/>
    <cellStyle name="SAPBEXHLevel0X 7 2 3 2" xfId="8512" xr:uid="{00000000-0005-0000-0000-0000D21D0000}"/>
    <cellStyle name="SAPBEXHLevel0X 7 2 4" xfId="8513" xr:uid="{00000000-0005-0000-0000-0000D31D0000}"/>
    <cellStyle name="SAPBEXHLevel0X 7 3" xfId="5123" xr:uid="{00000000-0005-0000-0000-0000D41D0000}"/>
    <cellStyle name="SAPBEXHLevel0X 7 3 2" xfId="5124" xr:uid="{00000000-0005-0000-0000-0000D51D0000}"/>
    <cellStyle name="SAPBEXHLevel0X 7 3 2 2" xfId="8514" xr:uid="{00000000-0005-0000-0000-0000D61D0000}"/>
    <cellStyle name="SAPBEXHLevel0X 7 3 3" xfId="8515" xr:uid="{00000000-0005-0000-0000-0000D71D0000}"/>
    <cellStyle name="SAPBEXHLevel0X 7 4" xfId="5125" xr:uid="{00000000-0005-0000-0000-0000D81D0000}"/>
    <cellStyle name="SAPBEXHLevel0X 7 4 2" xfId="8516" xr:uid="{00000000-0005-0000-0000-0000D91D0000}"/>
    <cellStyle name="SAPBEXHLevel0X 7 5" xfId="8517" xr:uid="{00000000-0005-0000-0000-0000DA1D0000}"/>
    <cellStyle name="SAPBEXHLevel0X 8" xfId="5126" xr:uid="{00000000-0005-0000-0000-0000DB1D0000}"/>
    <cellStyle name="SAPBEXHLevel0X 8 2" xfId="5127" xr:uid="{00000000-0005-0000-0000-0000DC1D0000}"/>
    <cellStyle name="SAPBEXHLevel0X 8 2 2" xfId="5128" xr:uid="{00000000-0005-0000-0000-0000DD1D0000}"/>
    <cellStyle name="SAPBEXHLevel0X 8 2 2 2" xfId="5129" xr:uid="{00000000-0005-0000-0000-0000DE1D0000}"/>
    <cellStyle name="SAPBEXHLevel0X 8 2 2 2 2" xfId="8518" xr:uid="{00000000-0005-0000-0000-0000DF1D0000}"/>
    <cellStyle name="SAPBEXHLevel0X 8 2 2 3" xfId="8519" xr:uid="{00000000-0005-0000-0000-0000E01D0000}"/>
    <cellStyle name="SAPBEXHLevel0X 8 2 3" xfId="5130" xr:uid="{00000000-0005-0000-0000-0000E11D0000}"/>
    <cellStyle name="SAPBEXHLevel0X 8 2 3 2" xfId="8520" xr:uid="{00000000-0005-0000-0000-0000E21D0000}"/>
    <cellStyle name="SAPBEXHLevel0X 8 2 4" xfId="8521" xr:uid="{00000000-0005-0000-0000-0000E31D0000}"/>
    <cellStyle name="SAPBEXHLevel0X 8 3" xfId="5131" xr:uid="{00000000-0005-0000-0000-0000E41D0000}"/>
    <cellStyle name="SAPBEXHLevel0X 8 3 2" xfId="5132" xr:uid="{00000000-0005-0000-0000-0000E51D0000}"/>
    <cellStyle name="SAPBEXHLevel0X 8 3 2 2" xfId="8522" xr:uid="{00000000-0005-0000-0000-0000E61D0000}"/>
    <cellStyle name="SAPBEXHLevel0X 8 3 3" xfId="8523" xr:uid="{00000000-0005-0000-0000-0000E71D0000}"/>
    <cellStyle name="SAPBEXHLevel0X 8 4" xfId="5133" xr:uid="{00000000-0005-0000-0000-0000E81D0000}"/>
    <cellStyle name="SAPBEXHLevel0X 8 4 2" xfId="8524" xr:uid="{00000000-0005-0000-0000-0000E91D0000}"/>
    <cellStyle name="SAPBEXHLevel0X 8 5" xfId="8525" xr:uid="{00000000-0005-0000-0000-0000EA1D0000}"/>
    <cellStyle name="SAPBEXHLevel0X 9" xfId="5134" xr:uid="{00000000-0005-0000-0000-0000EB1D0000}"/>
    <cellStyle name="SAPBEXHLevel0X 9 2" xfId="5135" xr:uid="{00000000-0005-0000-0000-0000EC1D0000}"/>
    <cellStyle name="SAPBEXHLevel0X 9 2 2" xfId="5136" xr:uid="{00000000-0005-0000-0000-0000ED1D0000}"/>
    <cellStyle name="SAPBEXHLevel0X 9 2 2 2" xfId="5137" xr:uid="{00000000-0005-0000-0000-0000EE1D0000}"/>
    <cellStyle name="SAPBEXHLevel0X 9 2 2 2 2" xfId="8526" xr:uid="{00000000-0005-0000-0000-0000EF1D0000}"/>
    <cellStyle name="SAPBEXHLevel0X 9 2 2 3" xfId="8527" xr:uid="{00000000-0005-0000-0000-0000F01D0000}"/>
    <cellStyle name="SAPBEXHLevel0X 9 2 3" xfId="5138" xr:uid="{00000000-0005-0000-0000-0000F11D0000}"/>
    <cellStyle name="SAPBEXHLevel0X 9 2 3 2" xfId="8528" xr:uid="{00000000-0005-0000-0000-0000F21D0000}"/>
    <cellStyle name="SAPBEXHLevel0X 9 2 4" xfId="8529" xr:uid="{00000000-0005-0000-0000-0000F31D0000}"/>
    <cellStyle name="SAPBEXHLevel0X 9 3" xfId="5139" xr:uid="{00000000-0005-0000-0000-0000F41D0000}"/>
    <cellStyle name="SAPBEXHLevel0X 9 3 2" xfId="5140" xr:uid="{00000000-0005-0000-0000-0000F51D0000}"/>
    <cellStyle name="SAPBEXHLevel0X 9 3 2 2" xfId="8530" xr:uid="{00000000-0005-0000-0000-0000F61D0000}"/>
    <cellStyle name="SAPBEXHLevel0X 9 3 3" xfId="8531" xr:uid="{00000000-0005-0000-0000-0000F71D0000}"/>
    <cellStyle name="SAPBEXHLevel0X 9 4" xfId="5141" xr:uid="{00000000-0005-0000-0000-0000F81D0000}"/>
    <cellStyle name="SAPBEXHLevel0X 9 4 2" xfId="8532" xr:uid="{00000000-0005-0000-0000-0000F91D0000}"/>
    <cellStyle name="SAPBEXHLevel0X 9 5" xfId="8533" xr:uid="{00000000-0005-0000-0000-0000FA1D0000}"/>
    <cellStyle name="SAPBEXHLevel1" xfId="5142" xr:uid="{00000000-0005-0000-0000-0000FB1D0000}"/>
    <cellStyle name="SAPBEXHLevel1 10" xfId="5143" xr:uid="{00000000-0005-0000-0000-0000FC1D0000}"/>
    <cellStyle name="SAPBEXHLevel1 10 2" xfId="5144" xr:uid="{00000000-0005-0000-0000-0000FD1D0000}"/>
    <cellStyle name="SAPBEXHLevel1 10 2 2" xfId="5145" xr:uid="{00000000-0005-0000-0000-0000FE1D0000}"/>
    <cellStyle name="SAPBEXHLevel1 10 2 2 2" xfId="8534" xr:uid="{00000000-0005-0000-0000-0000FF1D0000}"/>
    <cellStyle name="SAPBEXHLevel1 10 2 3" xfId="8535" xr:uid="{00000000-0005-0000-0000-0000001E0000}"/>
    <cellStyle name="SAPBEXHLevel1 10 3" xfId="5146" xr:uid="{00000000-0005-0000-0000-0000011E0000}"/>
    <cellStyle name="SAPBEXHLevel1 10 3 2" xfId="8536" xr:uid="{00000000-0005-0000-0000-0000021E0000}"/>
    <cellStyle name="SAPBEXHLevel1 10 4" xfId="8537" xr:uid="{00000000-0005-0000-0000-0000031E0000}"/>
    <cellStyle name="SAPBEXHLevel1 11" xfId="5147" xr:uid="{00000000-0005-0000-0000-0000041E0000}"/>
    <cellStyle name="SAPBEXHLevel1 11 2" xfId="5148" xr:uid="{00000000-0005-0000-0000-0000051E0000}"/>
    <cellStyle name="SAPBEXHLevel1 11 2 2" xfId="5149" xr:uid="{00000000-0005-0000-0000-0000061E0000}"/>
    <cellStyle name="SAPBEXHLevel1 11 2 2 2" xfId="8538" xr:uid="{00000000-0005-0000-0000-0000071E0000}"/>
    <cellStyle name="SAPBEXHLevel1 11 2 3" xfId="8539" xr:uid="{00000000-0005-0000-0000-0000081E0000}"/>
    <cellStyle name="SAPBEXHLevel1 11 3" xfId="5150" xr:uid="{00000000-0005-0000-0000-0000091E0000}"/>
    <cellStyle name="SAPBEXHLevel1 11 3 2" xfId="8540" xr:uid="{00000000-0005-0000-0000-00000A1E0000}"/>
    <cellStyle name="SAPBEXHLevel1 11 4" xfId="8541" xr:uid="{00000000-0005-0000-0000-00000B1E0000}"/>
    <cellStyle name="SAPBEXHLevel1 12" xfId="5151" xr:uid="{00000000-0005-0000-0000-00000C1E0000}"/>
    <cellStyle name="SAPBEXHLevel1 13" xfId="5152" xr:uid="{00000000-0005-0000-0000-00000D1E0000}"/>
    <cellStyle name="SAPBEXHLevel1 13 2" xfId="5153" xr:uid="{00000000-0005-0000-0000-00000E1E0000}"/>
    <cellStyle name="SAPBEXHLevel1 13 2 2" xfId="8542" xr:uid="{00000000-0005-0000-0000-00000F1E0000}"/>
    <cellStyle name="SAPBEXHLevel1 13 3" xfId="8543" xr:uid="{00000000-0005-0000-0000-0000101E0000}"/>
    <cellStyle name="SAPBEXHLevel1 14" xfId="5154" xr:uid="{00000000-0005-0000-0000-0000111E0000}"/>
    <cellStyle name="SAPBEXHLevel1 14 2" xfId="8544" xr:uid="{00000000-0005-0000-0000-0000121E0000}"/>
    <cellStyle name="SAPBEXHLevel1 15" xfId="5155" xr:uid="{00000000-0005-0000-0000-0000131E0000}"/>
    <cellStyle name="SAPBEXHLevel1 15 2" xfId="8545" xr:uid="{00000000-0005-0000-0000-0000141E0000}"/>
    <cellStyle name="SAPBEXHLevel1 16" xfId="8546" xr:uid="{00000000-0005-0000-0000-0000151E0000}"/>
    <cellStyle name="SAPBEXHLevel1 2" xfId="5156" xr:uid="{00000000-0005-0000-0000-0000161E0000}"/>
    <cellStyle name="SAPBEXHLevel1 2 2" xfId="5157" xr:uid="{00000000-0005-0000-0000-0000171E0000}"/>
    <cellStyle name="SAPBEXHLevel1 2 2 2" xfId="5158" xr:uid="{00000000-0005-0000-0000-0000181E0000}"/>
    <cellStyle name="SAPBEXHLevel1 2 2 2 2" xfId="5159" xr:uid="{00000000-0005-0000-0000-0000191E0000}"/>
    <cellStyle name="SAPBEXHLevel1 2 2 2 2 2" xfId="8547" xr:uid="{00000000-0005-0000-0000-00001A1E0000}"/>
    <cellStyle name="SAPBEXHLevel1 2 2 2 3" xfId="8548" xr:uid="{00000000-0005-0000-0000-00001B1E0000}"/>
    <cellStyle name="SAPBEXHLevel1 2 2 3" xfId="5160" xr:uid="{00000000-0005-0000-0000-00001C1E0000}"/>
    <cellStyle name="SAPBEXHLevel1 2 2 3 2" xfId="8549" xr:uid="{00000000-0005-0000-0000-00001D1E0000}"/>
    <cellStyle name="SAPBEXHLevel1 2 2 4" xfId="8550" xr:uid="{00000000-0005-0000-0000-00001E1E0000}"/>
    <cellStyle name="SAPBEXHLevel1 2 3" xfId="5161" xr:uid="{00000000-0005-0000-0000-00001F1E0000}"/>
    <cellStyle name="SAPBEXHLevel1 2 3 2" xfId="5162" xr:uid="{00000000-0005-0000-0000-0000201E0000}"/>
    <cellStyle name="SAPBEXHLevel1 2 3 2 2" xfId="5163" xr:uid="{00000000-0005-0000-0000-0000211E0000}"/>
    <cellStyle name="SAPBEXHLevel1 2 3 2 2 2" xfId="8551" xr:uid="{00000000-0005-0000-0000-0000221E0000}"/>
    <cellStyle name="SAPBEXHLevel1 2 3 2 3" xfId="8552" xr:uid="{00000000-0005-0000-0000-0000231E0000}"/>
    <cellStyle name="SAPBEXHLevel1 2 3 3" xfId="5164" xr:uid="{00000000-0005-0000-0000-0000241E0000}"/>
    <cellStyle name="SAPBEXHLevel1 2 3 3 2" xfId="8553" xr:uid="{00000000-0005-0000-0000-0000251E0000}"/>
    <cellStyle name="SAPBEXHLevel1 2 3 4" xfId="8554" xr:uid="{00000000-0005-0000-0000-0000261E0000}"/>
    <cellStyle name="SAPBEXHLevel1 2 4" xfId="5165" xr:uid="{00000000-0005-0000-0000-0000271E0000}"/>
    <cellStyle name="SAPBEXHLevel1 2 4 2" xfId="5166" xr:uid="{00000000-0005-0000-0000-0000281E0000}"/>
    <cellStyle name="SAPBEXHLevel1 2 4 2 2" xfId="8555" xr:uid="{00000000-0005-0000-0000-0000291E0000}"/>
    <cellStyle name="SAPBEXHLevel1 2 4 3" xfId="8556" xr:uid="{00000000-0005-0000-0000-00002A1E0000}"/>
    <cellStyle name="SAPBEXHLevel1 2 5" xfId="5167" xr:uid="{00000000-0005-0000-0000-00002B1E0000}"/>
    <cellStyle name="SAPBEXHLevel1 2 5 2" xfId="8557" xr:uid="{00000000-0005-0000-0000-00002C1E0000}"/>
    <cellStyle name="SAPBEXHLevel1 2 6" xfId="8558" xr:uid="{00000000-0005-0000-0000-00002D1E0000}"/>
    <cellStyle name="SAPBEXHLevel1 3" xfId="5168" xr:uid="{00000000-0005-0000-0000-00002E1E0000}"/>
    <cellStyle name="SAPBEXHLevel1 3 2" xfId="5169" xr:uid="{00000000-0005-0000-0000-00002F1E0000}"/>
    <cellStyle name="SAPBEXHLevel1 3 2 2" xfId="5170" xr:uid="{00000000-0005-0000-0000-0000301E0000}"/>
    <cellStyle name="SAPBEXHLevel1 3 2 2 2" xfId="5171" xr:uid="{00000000-0005-0000-0000-0000311E0000}"/>
    <cellStyle name="SAPBEXHLevel1 3 2 2 2 2" xfId="8559" xr:uid="{00000000-0005-0000-0000-0000321E0000}"/>
    <cellStyle name="SAPBEXHLevel1 3 2 2 3" xfId="8560" xr:uid="{00000000-0005-0000-0000-0000331E0000}"/>
    <cellStyle name="SAPBEXHLevel1 3 2 3" xfId="5172" xr:uid="{00000000-0005-0000-0000-0000341E0000}"/>
    <cellStyle name="SAPBEXHLevel1 3 2 3 2" xfId="8561" xr:uid="{00000000-0005-0000-0000-0000351E0000}"/>
    <cellStyle name="SAPBEXHLevel1 3 2 4" xfId="8562" xr:uid="{00000000-0005-0000-0000-0000361E0000}"/>
    <cellStyle name="SAPBEXHLevel1 3 3" xfId="5173" xr:uid="{00000000-0005-0000-0000-0000371E0000}"/>
    <cellStyle name="SAPBEXHLevel1 3 3 2" xfId="5174" xr:uid="{00000000-0005-0000-0000-0000381E0000}"/>
    <cellStyle name="SAPBEXHLevel1 3 3 2 2" xfId="8563" xr:uid="{00000000-0005-0000-0000-0000391E0000}"/>
    <cellStyle name="SAPBEXHLevel1 3 3 3" xfId="8564" xr:uid="{00000000-0005-0000-0000-00003A1E0000}"/>
    <cellStyle name="SAPBEXHLevel1 3 4" xfId="5175" xr:uid="{00000000-0005-0000-0000-00003B1E0000}"/>
    <cellStyle name="SAPBEXHLevel1 3 4 2" xfId="8565" xr:uid="{00000000-0005-0000-0000-00003C1E0000}"/>
    <cellStyle name="SAPBEXHLevel1 3 5" xfId="8566" xr:uid="{00000000-0005-0000-0000-00003D1E0000}"/>
    <cellStyle name="SAPBEXHLevel1 4" xfId="5176" xr:uid="{00000000-0005-0000-0000-00003E1E0000}"/>
    <cellStyle name="SAPBEXHLevel1 4 2" xfId="5177" xr:uid="{00000000-0005-0000-0000-00003F1E0000}"/>
    <cellStyle name="SAPBEXHLevel1 4 2 2" xfId="5178" xr:uid="{00000000-0005-0000-0000-0000401E0000}"/>
    <cellStyle name="SAPBEXHLevel1 4 2 2 2" xfId="5179" xr:uid="{00000000-0005-0000-0000-0000411E0000}"/>
    <cellStyle name="SAPBEXHLevel1 4 2 2 2 2" xfId="8567" xr:uid="{00000000-0005-0000-0000-0000421E0000}"/>
    <cellStyle name="SAPBEXHLevel1 4 2 2 3" xfId="8568" xr:uid="{00000000-0005-0000-0000-0000431E0000}"/>
    <cellStyle name="SAPBEXHLevel1 4 2 3" xfId="5180" xr:uid="{00000000-0005-0000-0000-0000441E0000}"/>
    <cellStyle name="SAPBEXHLevel1 4 2 3 2" xfId="8569" xr:uid="{00000000-0005-0000-0000-0000451E0000}"/>
    <cellStyle name="SAPBEXHLevel1 4 2 4" xfId="8570" xr:uid="{00000000-0005-0000-0000-0000461E0000}"/>
    <cellStyle name="SAPBEXHLevel1 4 3" xfId="5181" xr:uid="{00000000-0005-0000-0000-0000471E0000}"/>
    <cellStyle name="SAPBEXHLevel1 4 3 2" xfId="5182" xr:uid="{00000000-0005-0000-0000-0000481E0000}"/>
    <cellStyle name="SAPBEXHLevel1 4 3 2 2" xfId="8571" xr:uid="{00000000-0005-0000-0000-0000491E0000}"/>
    <cellStyle name="SAPBEXHLevel1 4 3 3" xfId="8572" xr:uid="{00000000-0005-0000-0000-00004A1E0000}"/>
    <cellStyle name="SAPBEXHLevel1 4 4" xfId="5183" xr:uid="{00000000-0005-0000-0000-00004B1E0000}"/>
    <cellStyle name="SAPBEXHLevel1 4 4 2" xfId="8573" xr:uid="{00000000-0005-0000-0000-00004C1E0000}"/>
    <cellStyle name="SAPBEXHLevel1 4 5" xfId="8574" xr:uid="{00000000-0005-0000-0000-00004D1E0000}"/>
    <cellStyle name="SAPBEXHLevel1 5" xfId="5184" xr:uid="{00000000-0005-0000-0000-00004E1E0000}"/>
    <cellStyle name="SAPBEXHLevel1 5 2" xfId="5185" xr:uid="{00000000-0005-0000-0000-00004F1E0000}"/>
    <cellStyle name="SAPBEXHLevel1 5 2 2" xfId="5186" xr:uid="{00000000-0005-0000-0000-0000501E0000}"/>
    <cellStyle name="SAPBEXHLevel1 5 2 2 2" xfId="5187" xr:uid="{00000000-0005-0000-0000-0000511E0000}"/>
    <cellStyle name="SAPBEXHLevel1 5 2 2 2 2" xfId="8575" xr:uid="{00000000-0005-0000-0000-0000521E0000}"/>
    <cellStyle name="SAPBEXHLevel1 5 2 2 3" xfId="8576" xr:uid="{00000000-0005-0000-0000-0000531E0000}"/>
    <cellStyle name="SAPBEXHLevel1 5 2 3" xfId="5188" xr:uid="{00000000-0005-0000-0000-0000541E0000}"/>
    <cellStyle name="SAPBEXHLevel1 5 2 3 2" xfId="8577" xr:uid="{00000000-0005-0000-0000-0000551E0000}"/>
    <cellStyle name="SAPBEXHLevel1 5 2 4" xfId="8578" xr:uid="{00000000-0005-0000-0000-0000561E0000}"/>
    <cellStyle name="SAPBEXHLevel1 5 3" xfId="5189" xr:uid="{00000000-0005-0000-0000-0000571E0000}"/>
    <cellStyle name="SAPBEXHLevel1 5 3 2" xfId="5190" xr:uid="{00000000-0005-0000-0000-0000581E0000}"/>
    <cellStyle name="SAPBEXHLevel1 5 3 2 2" xfId="8579" xr:uid="{00000000-0005-0000-0000-0000591E0000}"/>
    <cellStyle name="SAPBEXHLevel1 5 3 3" xfId="8580" xr:uid="{00000000-0005-0000-0000-00005A1E0000}"/>
    <cellStyle name="SAPBEXHLevel1 5 4" xfId="5191" xr:uid="{00000000-0005-0000-0000-00005B1E0000}"/>
    <cellStyle name="SAPBEXHLevel1 5 4 2" xfId="8581" xr:uid="{00000000-0005-0000-0000-00005C1E0000}"/>
    <cellStyle name="SAPBEXHLevel1 5 5" xfId="8582" xr:uid="{00000000-0005-0000-0000-00005D1E0000}"/>
    <cellStyle name="SAPBEXHLevel1 6" xfId="5192" xr:uid="{00000000-0005-0000-0000-00005E1E0000}"/>
    <cellStyle name="SAPBEXHLevel1 6 2" xfId="5193" xr:uid="{00000000-0005-0000-0000-00005F1E0000}"/>
    <cellStyle name="SAPBEXHLevel1 6 2 2" xfId="5194" xr:uid="{00000000-0005-0000-0000-0000601E0000}"/>
    <cellStyle name="SAPBEXHLevel1 6 2 2 2" xfId="5195" xr:uid="{00000000-0005-0000-0000-0000611E0000}"/>
    <cellStyle name="SAPBEXHLevel1 6 2 2 2 2" xfId="8583" xr:uid="{00000000-0005-0000-0000-0000621E0000}"/>
    <cellStyle name="SAPBEXHLevel1 6 2 2 3" xfId="8584" xr:uid="{00000000-0005-0000-0000-0000631E0000}"/>
    <cellStyle name="SAPBEXHLevel1 6 2 3" xfId="5196" xr:uid="{00000000-0005-0000-0000-0000641E0000}"/>
    <cellStyle name="SAPBEXHLevel1 6 2 3 2" xfId="8585" xr:uid="{00000000-0005-0000-0000-0000651E0000}"/>
    <cellStyle name="SAPBEXHLevel1 6 2 4" xfId="8586" xr:uid="{00000000-0005-0000-0000-0000661E0000}"/>
    <cellStyle name="SAPBEXHLevel1 6 3" xfId="5197" xr:uid="{00000000-0005-0000-0000-0000671E0000}"/>
    <cellStyle name="SAPBEXHLevel1 6 3 2" xfId="5198" xr:uid="{00000000-0005-0000-0000-0000681E0000}"/>
    <cellStyle name="SAPBEXHLevel1 6 3 2 2" xfId="8587" xr:uid="{00000000-0005-0000-0000-0000691E0000}"/>
    <cellStyle name="SAPBEXHLevel1 6 3 3" xfId="8588" xr:uid="{00000000-0005-0000-0000-00006A1E0000}"/>
    <cellStyle name="SAPBEXHLevel1 6 4" xfId="5199" xr:uid="{00000000-0005-0000-0000-00006B1E0000}"/>
    <cellStyle name="SAPBEXHLevel1 6 4 2" xfId="8589" xr:uid="{00000000-0005-0000-0000-00006C1E0000}"/>
    <cellStyle name="SAPBEXHLevel1 6 5" xfId="8590" xr:uid="{00000000-0005-0000-0000-00006D1E0000}"/>
    <cellStyle name="SAPBEXHLevel1 7" xfId="5200" xr:uid="{00000000-0005-0000-0000-00006E1E0000}"/>
    <cellStyle name="SAPBEXHLevel1 7 2" xfId="5201" xr:uid="{00000000-0005-0000-0000-00006F1E0000}"/>
    <cellStyle name="SAPBEXHLevel1 7 2 2" xfId="5202" xr:uid="{00000000-0005-0000-0000-0000701E0000}"/>
    <cellStyle name="SAPBEXHLevel1 7 2 2 2" xfId="5203" xr:uid="{00000000-0005-0000-0000-0000711E0000}"/>
    <cellStyle name="SAPBEXHLevel1 7 2 2 2 2" xfId="8591" xr:uid="{00000000-0005-0000-0000-0000721E0000}"/>
    <cellStyle name="SAPBEXHLevel1 7 2 2 3" xfId="8592" xr:uid="{00000000-0005-0000-0000-0000731E0000}"/>
    <cellStyle name="SAPBEXHLevel1 7 2 3" xfId="5204" xr:uid="{00000000-0005-0000-0000-0000741E0000}"/>
    <cellStyle name="SAPBEXHLevel1 7 2 3 2" xfId="8593" xr:uid="{00000000-0005-0000-0000-0000751E0000}"/>
    <cellStyle name="SAPBEXHLevel1 7 2 4" xfId="8594" xr:uid="{00000000-0005-0000-0000-0000761E0000}"/>
    <cellStyle name="SAPBEXHLevel1 7 3" xfId="5205" xr:uid="{00000000-0005-0000-0000-0000771E0000}"/>
    <cellStyle name="SAPBEXHLevel1 7 3 2" xfId="5206" xr:uid="{00000000-0005-0000-0000-0000781E0000}"/>
    <cellStyle name="SAPBEXHLevel1 7 3 2 2" xfId="8595" xr:uid="{00000000-0005-0000-0000-0000791E0000}"/>
    <cellStyle name="SAPBEXHLevel1 7 3 3" xfId="8596" xr:uid="{00000000-0005-0000-0000-00007A1E0000}"/>
    <cellStyle name="SAPBEXHLevel1 7 4" xfId="5207" xr:uid="{00000000-0005-0000-0000-00007B1E0000}"/>
    <cellStyle name="SAPBEXHLevel1 7 4 2" xfId="8597" xr:uid="{00000000-0005-0000-0000-00007C1E0000}"/>
    <cellStyle name="SAPBEXHLevel1 7 5" xfId="8598" xr:uid="{00000000-0005-0000-0000-00007D1E0000}"/>
    <cellStyle name="SAPBEXHLevel1 8" xfId="5208" xr:uid="{00000000-0005-0000-0000-00007E1E0000}"/>
    <cellStyle name="SAPBEXHLevel1 8 2" xfId="5209" xr:uid="{00000000-0005-0000-0000-00007F1E0000}"/>
    <cellStyle name="SAPBEXHLevel1 8 2 2" xfId="5210" xr:uid="{00000000-0005-0000-0000-0000801E0000}"/>
    <cellStyle name="SAPBEXHLevel1 8 2 2 2" xfId="5211" xr:uid="{00000000-0005-0000-0000-0000811E0000}"/>
    <cellStyle name="SAPBEXHLevel1 8 2 2 2 2" xfId="8599" xr:uid="{00000000-0005-0000-0000-0000821E0000}"/>
    <cellStyle name="SAPBEXHLevel1 8 2 2 3" xfId="8600" xr:uid="{00000000-0005-0000-0000-0000831E0000}"/>
    <cellStyle name="SAPBEXHLevel1 8 2 3" xfId="5212" xr:uid="{00000000-0005-0000-0000-0000841E0000}"/>
    <cellStyle name="SAPBEXHLevel1 8 2 3 2" xfId="8601" xr:uid="{00000000-0005-0000-0000-0000851E0000}"/>
    <cellStyle name="SAPBEXHLevel1 8 2 4" xfId="8602" xr:uid="{00000000-0005-0000-0000-0000861E0000}"/>
    <cellStyle name="SAPBEXHLevel1 8 3" xfId="5213" xr:uid="{00000000-0005-0000-0000-0000871E0000}"/>
    <cellStyle name="SAPBEXHLevel1 8 3 2" xfId="5214" xr:uid="{00000000-0005-0000-0000-0000881E0000}"/>
    <cellStyle name="SAPBEXHLevel1 8 3 2 2" xfId="8603" xr:uid="{00000000-0005-0000-0000-0000891E0000}"/>
    <cellStyle name="SAPBEXHLevel1 8 3 3" xfId="8604" xr:uid="{00000000-0005-0000-0000-00008A1E0000}"/>
    <cellStyle name="SAPBEXHLevel1 8 4" xfId="5215" xr:uid="{00000000-0005-0000-0000-00008B1E0000}"/>
    <cellStyle name="SAPBEXHLevel1 8 4 2" xfId="8605" xr:uid="{00000000-0005-0000-0000-00008C1E0000}"/>
    <cellStyle name="SAPBEXHLevel1 8 5" xfId="8606" xr:uid="{00000000-0005-0000-0000-00008D1E0000}"/>
    <cellStyle name="SAPBEXHLevel1 9" xfId="5216" xr:uid="{00000000-0005-0000-0000-00008E1E0000}"/>
    <cellStyle name="SAPBEXHLevel1 9 2" xfId="5217" xr:uid="{00000000-0005-0000-0000-00008F1E0000}"/>
    <cellStyle name="SAPBEXHLevel1 9 2 2" xfId="5218" xr:uid="{00000000-0005-0000-0000-0000901E0000}"/>
    <cellStyle name="SAPBEXHLevel1 9 2 2 2" xfId="5219" xr:uid="{00000000-0005-0000-0000-0000911E0000}"/>
    <cellStyle name="SAPBEXHLevel1 9 2 2 2 2" xfId="8607" xr:uid="{00000000-0005-0000-0000-0000921E0000}"/>
    <cellStyle name="SAPBEXHLevel1 9 2 2 3" xfId="8608" xr:uid="{00000000-0005-0000-0000-0000931E0000}"/>
    <cellStyle name="SAPBEXHLevel1 9 2 3" xfId="5220" xr:uid="{00000000-0005-0000-0000-0000941E0000}"/>
    <cellStyle name="SAPBEXHLevel1 9 2 3 2" xfId="8609" xr:uid="{00000000-0005-0000-0000-0000951E0000}"/>
    <cellStyle name="SAPBEXHLevel1 9 2 4" xfId="8610" xr:uid="{00000000-0005-0000-0000-0000961E0000}"/>
    <cellStyle name="SAPBEXHLevel1 9 3" xfId="5221" xr:uid="{00000000-0005-0000-0000-0000971E0000}"/>
    <cellStyle name="SAPBEXHLevel1 9 3 2" xfId="5222" xr:uid="{00000000-0005-0000-0000-0000981E0000}"/>
    <cellStyle name="SAPBEXHLevel1 9 3 2 2" xfId="8611" xr:uid="{00000000-0005-0000-0000-0000991E0000}"/>
    <cellStyle name="SAPBEXHLevel1 9 3 3" xfId="8612" xr:uid="{00000000-0005-0000-0000-00009A1E0000}"/>
    <cellStyle name="SAPBEXHLevel1 9 4" xfId="5223" xr:uid="{00000000-0005-0000-0000-00009B1E0000}"/>
    <cellStyle name="SAPBEXHLevel1 9 4 2" xfId="8613" xr:uid="{00000000-0005-0000-0000-00009C1E0000}"/>
    <cellStyle name="SAPBEXHLevel1 9 5" xfId="8614" xr:uid="{00000000-0005-0000-0000-00009D1E0000}"/>
    <cellStyle name="SAPBEXHLevel1X" xfId="5224" xr:uid="{00000000-0005-0000-0000-00009E1E0000}"/>
    <cellStyle name="SAPBEXHLevel1X 10" xfId="5225" xr:uid="{00000000-0005-0000-0000-00009F1E0000}"/>
    <cellStyle name="SAPBEXHLevel1X 10 2" xfId="5226" xr:uid="{00000000-0005-0000-0000-0000A01E0000}"/>
    <cellStyle name="SAPBEXHLevel1X 10 2 2" xfId="5227" xr:uid="{00000000-0005-0000-0000-0000A11E0000}"/>
    <cellStyle name="SAPBEXHLevel1X 10 2 2 2" xfId="8615" xr:uid="{00000000-0005-0000-0000-0000A21E0000}"/>
    <cellStyle name="SAPBEXHLevel1X 10 2 3" xfId="8616" xr:uid="{00000000-0005-0000-0000-0000A31E0000}"/>
    <cellStyle name="SAPBEXHLevel1X 10 3" xfId="5228" xr:uid="{00000000-0005-0000-0000-0000A41E0000}"/>
    <cellStyle name="SAPBEXHLevel1X 10 3 2" xfId="8617" xr:uid="{00000000-0005-0000-0000-0000A51E0000}"/>
    <cellStyle name="SAPBEXHLevel1X 10 4" xfId="8618" xr:uid="{00000000-0005-0000-0000-0000A61E0000}"/>
    <cellStyle name="SAPBEXHLevel1X 11" xfId="5229" xr:uid="{00000000-0005-0000-0000-0000A71E0000}"/>
    <cellStyle name="SAPBEXHLevel1X 11 2" xfId="5230" xr:uid="{00000000-0005-0000-0000-0000A81E0000}"/>
    <cellStyle name="SAPBEXHLevel1X 11 2 2" xfId="5231" xr:uid="{00000000-0005-0000-0000-0000A91E0000}"/>
    <cellStyle name="SAPBEXHLevel1X 11 2 2 2" xfId="8619" xr:uid="{00000000-0005-0000-0000-0000AA1E0000}"/>
    <cellStyle name="SAPBEXHLevel1X 11 2 3" xfId="8620" xr:uid="{00000000-0005-0000-0000-0000AB1E0000}"/>
    <cellStyle name="SAPBEXHLevel1X 11 3" xfId="5232" xr:uid="{00000000-0005-0000-0000-0000AC1E0000}"/>
    <cellStyle name="SAPBEXHLevel1X 11 3 2" xfId="8621" xr:uid="{00000000-0005-0000-0000-0000AD1E0000}"/>
    <cellStyle name="SAPBEXHLevel1X 11 4" xfId="8622" xr:uid="{00000000-0005-0000-0000-0000AE1E0000}"/>
    <cellStyle name="SAPBEXHLevel1X 12" xfId="5233" xr:uid="{00000000-0005-0000-0000-0000AF1E0000}"/>
    <cellStyle name="SAPBEXHLevel1X 12 2" xfId="5234" xr:uid="{00000000-0005-0000-0000-0000B01E0000}"/>
    <cellStyle name="SAPBEXHLevel1X 12 2 2" xfId="5235" xr:uid="{00000000-0005-0000-0000-0000B11E0000}"/>
    <cellStyle name="SAPBEXHLevel1X 12 2 2 2" xfId="8623" xr:uid="{00000000-0005-0000-0000-0000B21E0000}"/>
    <cellStyle name="SAPBEXHLevel1X 12 2 3" xfId="8624" xr:uid="{00000000-0005-0000-0000-0000B31E0000}"/>
    <cellStyle name="SAPBEXHLevel1X 12 3" xfId="5236" xr:uid="{00000000-0005-0000-0000-0000B41E0000}"/>
    <cellStyle name="SAPBEXHLevel1X 12 3 2" xfId="8625" xr:uid="{00000000-0005-0000-0000-0000B51E0000}"/>
    <cellStyle name="SAPBEXHLevel1X 12 4" xfId="8626" xr:uid="{00000000-0005-0000-0000-0000B61E0000}"/>
    <cellStyle name="SAPBEXHLevel1X 13" xfId="5237" xr:uid="{00000000-0005-0000-0000-0000B71E0000}"/>
    <cellStyle name="SAPBEXHLevel1X 14" xfId="5238" xr:uid="{00000000-0005-0000-0000-0000B81E0000}"/>
    <cellStyle name="SAPBEXHLevel1X 14 2" xfId="5239" xr:uid="{00000000-0005-0000-0000-0000B91E0000}"/>
    <cellStyle name="SAPBEXHLevel1X 14 2 2" xfId="8627" xr:uid="{00000000-0005-0000-0000-0000BA1E0000}"/>
    <cellStyle name="SAPBEXHLevel1X 14 3" xfId="8628" xr:uid="{00000000-0005-0000-0000-0000BB1E0000}"/>
    <cellStyle name="SAPBEXHLevel1X 15" xfId="5240" xr:uid="{00000000-0005-0000-0000-0000BC1E0000}"/>
    <cellStyle name="SAPBEXHLevel1X 15 2" xfId="8629" xr:uid="{00000000-0005-0000-0000-0000BD1E0000}"/>
    <cellStyle name="SAPBEXHLevel1X 16" xfId="5241" xr:uid="{00000000-0005-0000-0000-0000BE1E0000}"/>
    <cellStyle name="SAPBEXHLevel1X 16 2" xfId="8630" xr:uid="{00000000-0005-0000-0000-0000BF1E0000}"/>
    <cellStyle name="SAPBEXHLevel1X 17" xfId="8631" xr:uid="{00000000-0005-0000-0000-0000C01E0000}"/>
    <cellStyle name="SAPBEXHLevel1X 2" xfId="5242" xr:uid="{00000000-0005-0000-0000-0000C11E0000}"/>
    <cellStyle name="SAPBEXHLevel1X 2 2" xfId="5243" xr:uid="{00000000-0005-0000-0000-0000C21E0000}"/>
    <cellStyle name="SAPBEXHLevel1X 2 2 2" xfId="5244" xr:uid="{00000000-0005-0000-0000-0000C31E0000}"/>
    <cellStyle name="SAPBEXHLevel1X 2 2 2 2" xfId="5245" xr:uid="{00000000-0005-0000-0000-0000C41E0000}"/>
    <cellStyle name="SAPBEXHLevel1X 2 2 2 2 2" xfId="8632" xr:uid="{00000000-0005-0000-0000-0000C51E0000}"/>
    <cellStyle name="SAPBEXHLevel1X 2 2 2 3" xfId="8633" xr:uid="{00000000-0005-0000-0000-0000C61E0000}"/>
    <cellStyle name="SAPBEXHLevel1X 2 2 3" xfId="5246" xr:uid="{00000000-0005-0000-0000-0000C71E0000}"/>
    <cellStyle name="SAPBEXHLevel1X 2 2 3 2" xfId="8634" xr:uid="{00000000-0005-0000-0000-0000C81E0000}"/>
    <cellStyle name="SAPBEXHLevel1X 2 2 4" xfId="8635" xr:uid="{00000000-0005-0000-0000-0000C91E0000}"/>
    <cellStyle name="SAPBEXHLevel1X 2 3" xfId="5247" xr:uid="{00000000-0005-0000-0000-0000CA1E0000}"/>
    <cellStyle name="SAPBEXHLevel1X 2 3 2" xfId="5248" xr:uid="{00000000-0005-0000-0000-0000CB1E0000}"/>
    <cellStyle name="SAPBEXHLevel1X 2 3 2 2" xfId="5249" xr:uid="{00000000-0005-0000-0000-0000CC1E0000}"/>
    <cellStyle name="SAPBEXHLevel1X 2 3 2 2 2" xfId="8636" xr:uid="{00000000-0005-0000-0000-0000CD1E0000}"/>
    <cellStyle name="SAPBEXHLevel1X 2 3 2 3" xfId="8637" xr:uid="{00000000-0005-0000-0000-0000CE1E0000}"/>
    <cellStyle name="SAPBEXHLevel1X 2 3 3" xfId="5250" xr:uid="{00000000-0005-0000-0000-0000CF1E0000}"/>
    <cellStyle name="SAPBEXHLevel1X 2 3 3 2" xfId="8638" xr:uid="{00000000-0005-0000-0000-0000D01E0000}"/>
    <cellStyle name="SAPBEXHLevel1X 2 3 4" xfId="8639" xr:uid="{00000000-0005-0000-0000-0000D11E0000}"/>
    <cellStyle name="SAPBEXHLevel1X 2 4" xfId="5251" xr:uid="{00000000-0005-0000-0000-0000D21E0000}"/>
    <cellStyle name="SAPBEXHLevel1X 2 4 2" xfId="5252" xr:uid="{00000000-0005-0000-0000-0000D31E0000}"/>
    <cellStyle name="SAPBEXHLevel1X 2 4 2 2" xfId="8640" xr:uid="{00000000-0005-0000-0000-0000D41E0000}"/>
    <cellStyle name="SAPBEXHLevel1X 2 4 3" xfId="8641" xr:uid="{00000000-0005-0000-0000-0000D51E0000}"/>
    <cellStyle name="SAPBEXHLevel1X 2 5" xfId="5253" xr:uid="{00000000-0005-0000-0000-0000D61E0000}"/>
    <cellStyle name="SAPBEXHLevel1X 2 5 2" xfId="8642" xr:uid="{00000000-0005-0000-0000-0000D71E0000}"/>
    <cellStyle name="SAPBEXHLevel1X 2 6" xfId="8643" xr:uid="{00000000-0005-0000-0000-0000D81E0000}"/>
    <cellStyle name="SAPBEXHLevel1X 3" xfId="5254" xr:uid="{00000000-0005-0000-0000-0000D91E0000}"/>
    <cellStyle name="SAPBEXHLevel1X 3 2" xfId="5255" xr:uid="{00000000-0005-0000-0000-0000DA1E0000}"/>
    <cellStyle name="SAPBEXHLevel1X 3 2 2" xfId="5256" xr:uid="{00000000-0005-0000-0000-0000DB1E0000}"/>
    <cellStyle name="SAPBEXHLevel1X 3 2 2 2" xfId="5257" xr:uid="{00000000-0005-0000-0000-0000DC1E0000}"/>
    <cellStyle name="SAPBEXHLevel1X 3 2 2 2 2" xfId="8644" xr:uid="{00000000-0005-0000-0000-0000DD1E0000}"/>
    <cellStyle name="SAPBEXHLevel1X 3 2 2 3" xfId="8645" xr:uid="{00000000-0005-0000-0000-0000DE1E0000}"/>
    <cellStyle name="SAPBEXHLevel1X 3 2 3" xfId="5258" xr:uid="{00000000-0005-0000-0000-0000DF1E0000}"/>
    <cellStyle name="SAPBEXHLevel1X 3 2 3 2" xfId="8646" xr:uid="{00000000-0005-0000-0000-0000E01E0000}"/>
    <cellStyle name="SAPBEXHLevel1X 3 2 4" xfId="8647" xr:uid="{00000000-0005-0000-0000-0000E11E0000}"/>
    <cellStyle name="SAPBEXHLevel1X 3 3" xfId="5259" xr:uid="{00000000-0005-0000-0000-0000E21E0000}"/>
    <cellStyle name="SAPBEXHLevel1X 3 3 2" xfId="5260" xr:uid="{00000000-0005-0000-0000-0000E31E0000}"/>
    <cellStyle name="SAPBEXHLevel1X 3 3 2 2" xfId="8648" xr:uid="{00000000-0005-0000-0000-0000E41E0000}"/>
    <cellStyle name="SAPBEXHLevel1X 3 3 3" xfId="8649" xr:uid="{00000000-0005-0000-0000-0000E51E0000}"/>
    <cellStyle name="SAPBEXHLevel1X 3 4" xfId="5261" xr:uid="{00000000-0005-0000-0000-0000E61E0000}"/>
    <cellStyle name="SAPBEXHLevel1X 3 4 2" xfId="8650" xr:uid="{00000000-0005-0000-0000-0000E71E0000}"/>
    <cellStyle name="SAPBEXHLevel1X 3 5" xfId="8651" xr:uid="{00000000-0005-0000-0000-0000E81E0000}"/>
    <cellStyle name="SAPBEXHLevel1X 4" xfId="5262" xr:uid="{00000000-0005-0000-0000-0000E91E0000}"/>
    <cellStyle name="SAPBEXHLevel1X 4 2" xfId="5263" xr:uid="{00000000-0005-0000-0000-0000EA1E0000}"/>
    <cellStyle name="SAPBEXHLevel1X 4 2 2" xfId="5264" xr:uid="{00000000-0005-0000-0000-0000EB1E0000}"/>
    <cellStyle name="SAPBEXHLevel1X 4 2 2 2" xfId="5265" xr:uid="{00000000-0005-0000-0000-0000EC1E0000}"/>
    <cellStyle name="SAPBEXHLevel1X 4 2 2 2 2" xfId="8652" xr:uid="{00000000-0005-0000-0000-0000ED1E0000}"/>
    <cellStyle name="SAPBEXHLevel1X 4 2 2 3" xfId="8653" xr:uid="{00000000-0005-0000-0000-0000EE1E0000}"/>
    <cellStyle name="SAPBEXHLevel1X 4 2 3" xfId="5266" xr:uid="{00000000-0005-0000-0000-0000EF1E0000}"/>
    <cellStyle name="SAPBEXHLevel1X 4 2 3 2" xfId="8654" xr:uid="{00000000-0005-0000-0000-0000F01E0000}"/>
    <cellStyle name="SAPBEXHLevel1X 4 2 4" xfId="8655" xr:uid="{00000000-0005-0000-0000-0000F11E0000}"/>
    <cellStyle name="SAPBEXHLevel1X 4 3" xfId="5267" xr:uid="{00000000-0005-0000-0000-0000F21E0000}"/>
    <cellStyle name="SAPBEXHLevel1X 4 3 2" xfId="5268" xr:uid="{00000000-0005-0000-0000-0000F31E0000}"/>
    <cellStyle name="SAPBEXHLevel1X 4 3 2 2" xfId="8656" xr:uid="{00000000-0005-0000-0000-0000F41E0000}"/>
    <cellStyle name="SAPBEXHLevel1X 4 3 3" xfId="8657" xr:uid="{00000000-0005-0000-0000-0000F51E0000}"/>
    <cellStyle name="SAPBEXHLevel1X 4 4" xfId="5269" xr:uid="{00000000-0005-0000-0000-0000F61E0000}"/>
    <cellStyle name="SAPBEXHLevel1X 4 4 2" xfId="8658" xr:uid="{00000000-0005-0000-0000-0000F71E0000}"/>
    <cellStyle name="SAPBEXHLevel1X 4 5" xfId="8659" xr:uid="{00000000-0005-0000-0000-0000F81E0000}"/>
    <cellStyle name="SAPBEXHLevel1X 5" xfId="5270" xr:uid="{00000000-0005-0000-0000-0000F91E0000}"/>
    <cellStyle name="SAPBEXHLevel1X 5 2" xfId="5271" xr:uid="{00000000-0005-0000-0000-0000FA1E0000}"/>
    <cellStyle name="SAPBEXHLevel1X 5 2 2" xfId="5272" xr:uid="{00000000-0005-0000-0000-0000FB1E0000}"/>
    <cellStyle name="SAPBEXHLevel1X 5 2 2 2" xfId="5273" xr:uid="{00000000-0005-0000-0000-0000FC1E0000}"/>
    <cellStyle name="SAPBEXHLevel1X 5 2 2 2 2" xfId="8660" xr:uid="{00000000-0005-0000-0000-0000FD1E0000}"/>
    <cellStyle name="SAPBEXHLevel1X 5 2 2 3" xfId="8661" xr:uid="{00000000-0005-0000-0000-0000FE1E0000}"/>
    <cellStyle name="SAPBEXHLevel1X 5 2 3" xfId="5274" xr:uid="{00000000-0005-0000-0000-0000FF1E0000}"/>
    <cellStyle name="SAPBEXHLevel1X 5 2 3 2" xfId="8662" xr:uid="{00000000-0005-0000-0000-0000001F0000}"/>
    <cellStyle name="SAPBEXHLevel1X 5 2 4" xfId="8663" xr:uid="{00000000-0005-0000-0000-0000011F0000}"/>
    <cellStyle name="SAPBEXHLevel1X 5 3" xfId="5275" xr:uid="{00000000-0005-0000-0000-0000021F0000}"/>
    <cellStyle name="SAPBEXHLevel1X 5 3 2" xfId="5276" xr:uid="{00000000-0005-0000-0000-0000031F0000}"/>
    <cellStyle name="SAPBEXHLevel1X 5 3 2 2" xfId="8664" xr:uid="{00000000-0005-0000-0000-0000041F0000}"/>
    <cellStyle name="SAPBEXHLevel1X 5 3 3" xfId="8665" xr:uid="{00000000-0005-0000-0000-0000051F0000}"/>
    <cellStyle name="SAPBEXHLevel1X 5 4" xfId="5277" xr:uid="{00000000-0005-0000-0000-0000061F0000}"/>
    <cellStyle name="SAPBEXHLevel1X 5 4 2" xfId="8666" xr:uid="{00000000-0005-0000-0000-0000071F0000}"/>
    <cellStyle name="SAPBEXHLevel1X 5 5" xfId="8667" xr:uid="{00000000-0005-0000-0000-0000081F0000}"/>
    <cellStyle name="SAPBEXHLevel1X 6" xfId="5278" xr:uid="{00000000-0005-0000-0000-0000091F0000}"/>
    <cellStyle name="SAPBEXHLevel1X 6 2" xfId="5279" xr:uid="{00000000-0005-0000-0000-00000A1F0000}"/>
    <cellStyle name="SAPBEXHLevel1X 6 2 2" xfId="5280" xr:uid="{00000000-0005-0000-0000-00000B1F0000}"/>
    <cellStyle name="SAPBEXHLevel1X 6 2 2 2" xfId="5281" xr:uid="{00000000-0005-0000-0000-00000C1F0000}"/>
    <cellStyle name="SAPBEXHLevel1X 6 2 2 2 2" xfId="8668" xr:uid="{00000000-0005-0000-0000-00000D1F0000}"/>
    <cellStyle name="SAPBEXHLevel1X 6 2 2 3" xfId="8669" xr:uid="{00000000-0005-0000-0000-00000E1F0000}"/>
    <cellStyle name="SAPBEXHLevel1X 6 2 3" xfId="5282" xr:uid="{00000000-0005-0000-0000-00000F1F0000}"/>
    <cellStyle name="SAPBEXHLevel1X 6 2 3 2" xfId="8670" xr:uid="{00000000-0005-0000-0000-0000101F0000}"/>
    <cellStyle name="SAPBEXHLevel1X 6 2 4" xfId="8671" xr:uid="{00000000-0005-0000-0000-0000111F0000}"/>
    <cellStyle name="SAPBEXHLevel1X 6 3" xfId="5283" xr:uid="{00000000-0005-0000-0000-0000121F0000}"/>
    <cellStyle name="SAPBEXHLevel1X 6 3 2" xfId="5284" xr:uid="{00000000-0005-0000-0000-0000131F0000}"/>
    <cellStyle name="SAPBEXHLevel1X 6 3 2 2" xfId="8672" xr:uid="{00000000-0005-0000-0000-0000141F0000}"/>
    <cellStyle name="SAPBEXHLevel1X 6 3 3" xfId="8673" xr:uid="{00000000-0005-0000-0000-0000151F0000}"/>
    <cellStyle name="SAPBEXHLevel1X 6 4" xfId="5285" xr:uid="{00000000-0005-0000-0000-0000161F0000}"/>
    <cellStyle name="SAPBEXHLevel1X 6 4 2" xfId="8674" xr:uid="{00000000-0005-0000-0000-0000171F0000}"/>
    <cellStyle name="SAPBEXHLevel1X 6 5" xfId="8675" xr:uid="{00000000-0005-0000-0000-0000181F0000}"/>
    <cellStyle name="SAPBEXHLevel1X 7" xfId="5286" xr:uid="{00000000-0005-0000-0000-0000191F0000}"/>
    <cellStyle name="SAPBEXHLevel1X 7 2" xfId="5287" xr:uid="{00000000-0005-0000-0000-00001A1F0000}"/>
    <cellStyle name="SAPBEXHLevel1X 7 2 2" xfId="5288" xr:uid="{00000000-0005-0000-0000-00001B1F0000}"/>
    <cellStyle name="SAPBEXHLevel1X 7 2 2 2" xfId="5289" xr:uid="{00000000-0005-0000-0000-00001C1F0000}"/>
    <cellStyle name="SAPBEXHLevel1X 7 2 2 2 2" xfId="8676" xr:uid="{00000000-0005-0000-0000-00001D1F0000}"/>
    <cellStyle name="SAPBEXHLevel1X 7 2 2 3" xfId="8677" xr:uid="{00000000-0005-0000-0000-00001E1F0000}"/>
    <cellStyle name="SAPBEXHLevel1X 7 2 3" xfId="5290" xr:uid="{00000000-0005-0000-0000-00001F1F0000}"/>
    <cellStyle name="SAPBEXHLevel1X 7 2 3 2" xfId="8678" xr:uid="{00000000-0005-0000-0000-0000201F0000}"/>
    <cellStyle name="SAPBEXHLevel1X 7 2 4" xfId="8679" xr:uid="{00000000-0005-0000-0000-0000211F0000}"/>
    <cellStyle name="SAPBEXHLevel1X 7 3" xfId="5291" xr:uid="{00000000-0005-0000-0000-0000221F0000}"/>
    <cellStyle name="SAPBEXHLevel1X 7 3 2" xfId="5292" xr:uid="{00000000-0005-0000-0000-0000231F0000}"/>
    <cellStyle name="SAPBEXHLevel1X 7 3 2 2" xfId="8680" xr:uid="{00000000-0005-0000-0000-0000241F0000}"/>
    <cellStyle name="SAPBEXHLevel1X 7 3 3" xfId="8681" xr:uid="{00000000-0005-0000-0000-0000251F0000}"/>
    <cellStyle name="SAPBEXHLevel1X 7 4" xfId="5293" xr:uid="{00000000-0005-0000-0000-0000261F0000}"/>
    <cellStyle name="SAPBEXHLevel1X 7 4 2" xfId="8682" xr:uid="{00000000-0005-0000-0000-0000271F0000}"/>
    <cellStyle name="SAPBEXHLevel1X 7 5" xfId="8683" xr:uid="{00000000-0005-0000-0000-0000281F0000}"/>
    <cellStyle name="SAPBEXHLevel1X 8" xfId="5294" xr:uid="{00000000-0005-0000-0000-0000291F0000}"/>
    <cellStyle name="SAPBEXHLevel1X 8 2" xfId="5295" xr:uid="{00000000-0005-0000-0000-00002A1F0000}"/>
    <cellStyle name="SAPBEXHLevel1X 8 2 2" xfId="5296" xr:uid="{00000000-0005-0000-0000-00002B1F0000}"/>
    <cellStyle name="SAPBEXHLevel1X 8 2 2 2" xfId="5297" xr:uid="{00000000-0005-0000-0000-00002C1F0000}"/>
    <cellStyle name="SAPBEXHLevel1X 8 2 2 2 2" xfId="8684" xr:uid="{00000000-0005-0000-0000-00002D1F0000}"/>
    <cellStyle name="SAPBEXHLevel1X 8 2 2 3" xfId="8685" xr:uid="{00000000-0005-0000-0000-00002E1F0000}"/>
    <cellStyle name="SAPBEXHLevel1X 8 2 3" xfId="5298" xr:uid="{00000000-0005-0000-0000-00002F1F0000}"/>
    <cellStyle name="SAPBEXHLevel1X 8 2 3 2" xfId="8686" xr:uid="{00000000-0005-0000-0000-0000301F0000}"/>
    <cellStyle name="SAPBEXHLevel1X 8 2 4" xfId="8687" xr:uid="{00000000-0005-0000-0000-0000311F0000}"/>
    <cellStyle name="SAPBEXHLevel1X 8 3" xfId="5299" xr:uid="{00000000-0005-0000-0000-0000321F0000}"/>
    <cellStyle name="SAPBEXHLevel1X 8 3 2" xfId="5300" xr:uid="{00000000-0005-0000-0000-0000331F0000}"/>
    <cellStyle name="SAPBEXHLevel1X 8 3 2 2" xfId="8688" xr:uid="{00000000-0005-0000-0000-0000341F0000}"/>
    <cellStyle name="SAPBEXHLevel1X 8 3 3" xfId="8689" xr:uid="{00000000-0005-0000-0000-0000351F0000}"/>
    <cellStyle name="SAPBEXHLevel1X 8 4" xfId="5301" xr:uid="{00000000-0005-0000-0000-0000361F0000}"/>
    <cellStyle name="SAPBEXHLevel1X 8 4 2" xfId="8690" xr:uid="{00000000-0005-0000-0000-0000371F0000}"/>
    <cellStyle name="SAPBEXHLevel1X 8 5" xfId="8691" xr:uid="{00000000-0005-0000-0000-0000381F0000}"/>
    <cellStyle name="SAPBEXHLevel1X 9" xfId="5302" xr:uid="{00000000-0005-0000-0000-0000391F0000}"/>
    <cellStyle name="SAPBEXHLevel1X 9 2" xfId="5303" xr:uid="{00000000-0005-0000-0000-00003A1F0000}"/>
    <cellStyle name="SAPBEXHLevel1X 9 2 2" xfId="5304" xr:uid="{00000000-0005-0000-0000-00003B1F0000}"/>
    <cellStyle name="SAPBEXHLevel1X 9 2 2 2" xfId="5305" xr:uid="{00000000-0005-0000-0000-00003C1F0000}"/>
    <cellStyle name="SAPBEXHLevel1X 9 2 2 2 2" xfId="8692" xr:uid="{00000000-0005-0000-0000-00003D1F0000}"/>
    <cellStyle name="SAPBEXHLevel1X 9 2 2 3" xfId="8693" xr:uid="{00000000-0005-0000-0000-00003E1F0000}"/>
    <cellStyle name="SAPBEXHLevel1X 9 2 3" xfId="5306" xr:uid="{00000000-0005-0000-0000-00003F1F0000}"/>
    <cellStyle name="SAPBEXHLevel1X 9 2 3 2" xfId="8694" xr:uid="{00000000-0005-0000-0000-0000401F0000}"/>
    <cellStyle name="SAPBEXHLevel1X 9 2 4" xfId="8695" xr:uid="{00000000-0005-0000-0000-0000411F0000}"/>
    <cellStyle name="SAPBEXHLevel1X 9 3" xfId="5307" xr:uid="{00000000-0005-0000-0000-0000421F0000}"/>
    <cellStyle name="SAPBEXHLevel1X 9 3 2" xfId="5308" xr:uid="{00000000-0005-0000-0000-0000431F0000}"/>
    <cellStyle name="SAPBEXHLevel1X 9 3 2 2" xfId="8696" xr:uid="{00000000-0005-0000-0000-0000441F0000}"/>
    <cellStyle name="SAPBEXHLevel1X 9 3 3" xfId="8697" xr:uid="{00000000-0005-0000-0000-0000451F0000}"/>
    <cellStyle name="SAPBEXHLevel1X 9 4" xfId="5309" xr:uid="{00000000-0005-0000-0000-0000461F0000}"/>
    <cellStyle name="SAPBEXHLevel1X 9 4 2" xfId="8698" xr:uid="{00000000-0005-0000-0000-0000471F0000}"/>
    <cellStyle name="SAPBEXHLevel1X 9 5" xfId="8699" xr:uid="{00000000-0005-0000-0000-0000481F0000}"/>
    <cellStyle name="SAPBEXHLevel2" xfId="5310" xr:uid="{00000000-0005-0000-0000-0000491F0000}"/>
    <cellStyle name="SAPBEXHLevel2 10" xfId="5311" xr:uid="{00000000-0005-0000-0000-00004A1F0000}"/>
    <cellStyle name="SAPBEXHLevel2 10 2" xfId="5312" xr:uid="{00000000-0005-0000-0000-00004B1F0000}"/>
    <cellStyle name="SAPBEXHLevel2 10 2 2" xfId="5313" xr:uid="{00000000-0005-0000-0000-00004C1F0000}"/>
    <cellStyle name="SAPBEXHLevel2 10 2 2 2" xfId="8700" xr:uid="{00000000-0005-0000-0000-00004D1F0000}"/>
    <cellStyle name="SAPBEXHLevel2 10 2 3" xfId="8701" xr:uid="{00000000-0005-0000-0000-00004E1F0000}"/>
    <cellStyle name="SAPBEXHLevel2 10 3" xfId="5314" xr:uid="{00000000-0005-0000-0000-00004F1F0000}"/>
    <cellStyle name="SAPBEXHLevel2 10 3 2" xfId="8702" xr:uid="{00000000-0005-0000-0000-0000501F0000}"/>
    <cellStyle name="SAPBEXHLevel2 10 4" xfId="8703" xr:uid="{00000000-0005-0000-0000-0000511F0000}"/>
    <cellStyle name="SAPBEXHLevel2 11" xfId="5315" xr:uid="{00000000-0005-0000-0000-0000521F0000}"/>
    <cellStyle name="SAPBEXHLevel2 11 2" xfId="5316" xr:uid="{00000000-0005-0000-0000-0000531F0000}"/>
    <cellStyle name="SAPBEXHLevel2 11 2 2" xfId="5317" xr:uid="{00000000-0005-0000-0000-0000541F0000}"/>
    <cellStyle name="SAPBEXHLevel2 11 2 2 2" xfId="8704" xr:uid="{00000000-0005-0000-0000-0000551F0000}"/>
    <cellStyle name="SAPBEXHLevel2 11 2 3" xfId="8705" xr:uid="{00000000-0005-0000-0000-0000561F0000}"/>
    <cellStyle name="SAPBEXHLevel2 11 3" xfId="5318" xr:uid="{00000000-0005-0000-0000-0000571F0000}"/>
    <cellStyle name="SAPBEXHLevel2 11 3 2" xfId="8706" xr:uid="{00000000-0005-0000-0000-0000581F0000}"/>
    <cellStyle name="SAPBEXHLevel2 11 4" xfId="8707" xr:uid="{00000000-0005-0000-0000-0000591F0000}"/>
    <cellStyle name="SAPBEXHLevel2 12" xfId="5319" xr:uid="{00000000-0005-0000-0000-00005A1F0000}"/>
    <cellStyle name="SAPBEXHLevel2 13" xfId="5320" xr:uid="{00000000-0005-0000-0000-00005B1F0000}"/>
    <cellStyle name="SAPBEXHLevel2 13 2" xfId="5321" xr:uid="{00000000-0005-0000-0000-00005C1F0000}"/>
    <cellStyle name="SAPBEXHLevel2 13 2 2" xfId="8708" xr:uid="{00000000-0005-0000-0000-00005D1F0000}"/>
    <cellStyle name="SAPBEXHLevel2 13 3" xfId="8709" xr:uid="{00000000-0005-0000-0000-00005E1F0000}"/>
    <cellStyle name="SAPBEXHLevel2 14" xfId="5322" xr:uid="{00000000-0005-0000-0000-00005F1F0000}"/>
    <cellStyle name="SAPBEXHLevel2 14 2" xfId="8710" xr:uid="{00000000-0005-0000-0000-0000601F0000}"/>
    <cellStyle name="SAPBEXHLevel2 15" xfId="5323" xr:uid="{00000000-0005-0000-0000-0000611F0000}"/>
    <cellStyle name="SAPBEXHLevel2 15 2" xfId="8711" xr:uid="{00000000-0005-0000-0000-0000621F0000}"/>
    <cellStyle name="SAPBEXHLevel2 16" xfId="8712" xr:uid="{00000000-0005-0000-0000-0000631F0000}"/>
    <cellStyle name="SAPBEXHLevel2 2" xfId="5324" xr:uid="{00000000-0005-0000-0000-0000641F0000}"/>
    <cellStyle name="SAPBEXHLevel2 2 2" xfId="5325" xr:uid="{00000000-0005-0000-0000-0000651F0000}"/>
    <cellStyle name="SAPBEXHLevel2 2 2 2" xfId="5326" xr:uid="{00000000-0005-0000-0000-0000661F0000}"/>
    <cellStyle name="SAPBEXHLevel2 2 2 2 2" xfId="5327" xr:uid="{00000000-0005-0000-0000-0000671F0000}"/>
    <cellStyle name="SAPBEXHLevel2 2 2 2 2 2" xfId="8713" xr:uid="{00000000-0005-0000-0000-0000681F0000}"/>
    <cellStyle name="SAPBEXHLevel2 2 2 2 3" xfId="8714" xr:uid="{00000000-0005-0000-0000-0000691F0000}"/>
    <cellStyle name="SAPBEXHLevel2 2 2 3" xfId="5328" xr:uid="{00000000-0005-0000-0000-00006A1F0000}"/>
    <cellStyle name="SAPBEXHLevel2 2 2 3 2" xfId="8715" xr:uid="{00000000-0005-0000-0000-00006B1F0000}"/>
    <cellStyle name="SAPBEXHLevel2 2 2 4" xfId="8716" xr:uid="{00000000-0005-0000-0000-00006C1F0000}"/>
    <cellStyle name="SAPBEXHLevel2 2 3" xfId="5329" xr:uid="{00000000-0005-0000-0000-00006D1F0000}"/>
    <cellStyle name="SAPBEXHLevel2 2 3 2" xfId="5330" xr:uid="{00000000-0005-0000-0000-00006E1F0000}"/>
    <cellStyle name="SAPBEXHLevel2 2 3 2 2" xfId="5331" xr:uid="{00000000-0005-0000-0000-00006F1F0000}"/>
    <cellStyle name="SAPBEXHLevel2 2 3 2 2 2" xfId="8717" xr:uid="{00000000-0005-0000-0000-0000701F0000}"/>
    <cellStyle name="SAPBEXHLevel2 2 3 2 3" xfId="8718" xr:uid="{00000000-0005-0000-0000-0000711F0000}"/>
    <cellStyle name="SAPBEXHLevel2 2 3 3" xfId="5332" xr:uid="{00000000-0005-0000-0000-0000721F0000}"/>
    <cellStyle name="SAPBEXHLevel2 2 3 3 2" xfId="8719" xr:uid="{00000000-0005-0000-0000-0000731F0000}"/>
    <cellStyle name="SAPBEXHLevel2 2 3 4" xfId="8720" xr:uid="{00000000-0005-0000-0000-0000741F0000}"/>
    <cellStyle name="SAPBEXHLevel2 2 4" xfId="5333" xr:uid="{00000000-0005-0000-0000-0000751F0000}"/>
    <cellStyle name="SAPBEXHLevel2 2 4 2" xfId="5334" xr:uid="{00000000-0005-0000-0000-0000761F0000}"/>
    <cellStyle name="SAPBEXHLevel2 2 4 2 2" xfId="8721" xr:uid="{00000000-0005-0000-0000-0000771F0000}"/>
    <cellStyle name="SAPBEXHLevel2 2 4 3" xfId="8722" xr:uid="{00000000-0005-0000-0000-0000781F0000}"/>
    <cellStyle name="SAPBEXHLevel2 2 5" xfId="5335" xr:uid="{00000000-0005-0000-0000-0000791F0000}"/>
    <cellStyle name="SAPBEXHLevel2 2 5 2" xfId="8723" xr:uid="{00000000-0005-0000-0000-00007A1F0000}"/>
    <cellStyle name="SAPBEXHLevel2 2 6" xfId="8724" xr:uid="{00000000-0005-0000-0000-00007B1F0000}"/>
    <cellStyle name="SAPBEXHLevel2 3" xfId="5336" xr:uid="{00000000-0005-0000-0000-00007C1F0000}"/>
    <cellStyle name="SAPBEXHLevel2 3 2" xfId="5337" xr:uid="{00000000-0005-0000-0000-00007D1F0000}"/>
    <cellStyle name="SAPBEXHLevel2 3 2 2" xfId="5338" xr:uid="{00000000-0005-0000-0000-00007E1F0000}"/>
    <cellStyle name="SAPBEXHLevel2 3 2 2 2" xfId="5339" xr:uid="{00000000-0005-0000-0000-00007F1F0000}"/>
    <cellStyle name="SAPBEXHLevel2 3 2 2 2 2" xfId="8725" xr:uid="{00000000-0005-0000-0000-0000801F0000}"/>
    <cellStyle name="SAPBEXHLevel2 3 2 2 3" xfId="8726" xr:uid="{00000000-0005-0000-0000-0000811F0000}"/>
    <cellStyle name="SAPBEXHLevel2 3 2 3" xfId="5340" xr:uid="{00000000-0005-0000-0000-0000821F0000}"/>
    <cellStyle name="SAPBEXHLevel2 3 2 3 2" xfId="8727" xr:uid="{00000000-0005-0000-0000-0000831F0000}"/>
    <cellStyle name="SAPBEXHLevel2 3 2 4" xfId="8728" xr:uid="{00000000-0005-0000-0000-0000841F0000}"/>
    <cellStyle name="SAPBEXHLevel2 3 3" xfId="5341" xr:uid="{00000000-0005-0000-0000-0000851F0000}"/>
    <cellStyle name="SAPBEXHLevel2 3 3 2" xfId="5342" xr:uid="{00000000-0005-0000-0000-0000861F0000}"/>
    <cellStyle name="SAPBEXHLevel2 3 3 2 2" xfId="8729" xr:uid="{00000000-0005-0000-0000-0000871F0000}"/>
    <cellStyle name="SAPBEXHLevel2 3 3 3" xfId="8730" xr:uid="{00000000-0005-0000-0000-0000881F0000}"/>
    <cellStyle name="SAPBEXHLevel2 3 4" xfId="5343" xr:uid="{00000000-0005-0000-0000-0000891F0000}"/>
    <cellStyle name="SAPBEXHLevel2 3 4 2" xfId="8731" xr:uid="{00000000-0005-0000-0000-00008A1F0000}"/>
    <cellStyle name="SAPBEXHLevel2 3 5" xfId="8732" xr:uid="{00000000-0005-0000-0000-00008B1F0000}"/>
    <cellStyle name="SAPBEXHLevel2 4" xfId="5344" xr:uid="{00000000-0005-0000-0000-00008C1F0000}"/>
    <cellStyle name="SAPBEXHLevel2 4 2" xfId="5345" xr:uid="{00000000-0005-0000-0000-00008D1F0000}"/>
    <cellStyle name="SAPBEXHLevel2 4 2 2" xfId="5346" xr:uid="{00000000-0005-0000-0000-00008E1F0000}"/>
    <cellStyle name="SAPBEXHLevel2 4 2 2 2" xfId="5347" xr:uid="{00000000-0005-0000-0000-00008F1F0000}"/>
    <cellStyle name="SAPBEXHLevel2 4 2 2 2 2" xfId="8733" xr:uid="{00000000-0005-0000-0000-0000901F0000}"/>
    <cellStyle name="SAPBEXHLevel2 4 2 2 3" xfId="8734" xr:uid="{00000000-0005-0000-0000-0000911F0000}"/>
    <cellStyle name="SAPBEXHLevel2 4 2 3" xfId="5348" xr:uid="{00000000-0005-0000-0000-0000921F0000}"/>
    <cellStyle name="SAPBEXHLevel2 4 2 3 2" xfId="8735" xr:uid="{00000000-0005-0000-0000-0000931F0000}"/>
    <cellStyle name="SAPBEXHLevel2 4 2 4" xfId="8736" xr:uid="{00000000-0005-0000-0000-0000941F0000}"/>
    <cellStyle name="SAPBEXHLevel2 4 3" xfId="5349" xr:uid="{00000000-0005-0000-0000-0000951F0000}"/>
    <cellStyle name="SAPBEXHLevel2 4 3 2" xfId="5350" xr:uid="{00000000-0005-0000-0000-0000961F0000}"/>
    <cellStyle name="SAPBEXHLevel2 4 3 2 2" xfId="8737" xr:uid="{00000000-0005-0000-0000-0000971F0000}"/>
    <cellStyle name="SAPBEXHLevel2 4 3 3" xfId="8738" xr:uid="{00000000-0005-0000-0000-0000981F0000}"/>
    <cellStyle name="SAPBEXHLevel2 4 4" xfId="5351" xr:uid="{00000000-0005-0000-0000-0000991F0000}"/>
    <cellStyle name="SAPBEXHLevel2 4 4 2" xfId="8739" xr:uid="{00000000-0005-0000-0000-00009A1F0000}"/>
    <cellStyle name="SAPBEXHLevel2 4 5" xfId="8740" xr:uid="{00000000-0005-0000-0000-00009B1F0000}"/>
    <cellStyle name="SAPBEXHLevel2 5" xfId="5352" xr:uid="{00000000-0005-0000-0000-00009C1F0000}"/>
    <cellStyle name="SAPBEXHLevel2 5 2" xfId="5353" xr:uid="{00000000-0005-0000-0000-00009D1F0000}"/>
    <cellStyle name="SAPBEXHLevel2 5 2 2" xfId="5354" xr:uid="{00000000-0005-0000-0000-00009E1F0000}"/>
    <cellStyle name="SAPBEXHLevel2 5 2 2 2" xfId="5355" xr:uid="{00000000-0005-0000-0000-00009F1F0000}"/>
    <cellStyle name="SAPBEXHLevel2 5 2 2 2 2" xfId="8741" xr:uid="{00000000-0005-0000-0000-0000A01F0000}"/>
    <cellStyle name="SAPBEXHLevel2 5 2 2 3" xfId="8742" xr:uid="{00000000-0005-0000-0000-0000A11F0000}"/>
    <cellStyle name="SAPBEXHLevel2 5 2 3" xfId="5356" xr:uid="{00000000-0005-0000-0000-0000A21F0000}"/>
    <cellStyle name="SAPBEXHLevel2 5 2 3 2" xfId="8743" xr:uid="{00000000-0005-0000-0000-0000A31F0000}"/>
    <cellStyle name="SAPBEXHLevel2 5 2 4" xfId="8744" xr:uid="{00000000-0005-0000-0000-0000A41F0000}"/>
    <cellStyle name="SAPBEXHLevel2 5 3" xfId="5357" xr:uid="{00000000-0005-0000-0000-0000A51F0000}"/>
    <cellStyle name="SAPBEXHLevel2 5 3 2" xfId="5358" xr:uid="{00000000-0005-0000-0000-0000A61F0000}"/>
    <cellStyle name="SAPBEXHLevel2 5 3 2 2" xfId="8745" xr:uid="{00000000-0005-0000-0000-0000A71F0000}"/>
    <cellStyle name="SAPBEXHLevel2 5 3 3" xfId="8746" xr:uid="{00000000-0005-0000-0000-0000A81F0000}"/>
    <cellStyle name="SAPBEXHLevel2 5 4" xfId="5359" xr:uid="{00000000-0005-0000-0000-0000A91F0000}"/>
    <cellStyle name="SAPBEXHLevel2 5 4 2" xfId="8747" xr:uid="{00000000-0005-0000-0000-0000AA1F0000}"/>
    <cellStyle name="SAPBEXHLevel2 5 5" xfId="8748" xr:uid="{00000000-0005-0000-0000-0000AB1F0000}"/>
    <cellStyle name="SAPBEXHLevel2 6" xfId="5360" xr:uid="{00000000-0005-0000-0000-0000AC1F0000}"/>
    <cellStyle name="SAPBEXHLevel2 6 2" xfId="5361" xr:uid="{00000000-0005-0000-0000-0000AD1F0000}"/>
    <cellStyle name="SAPBEXHLevel2 6 2 2" xfId="5362" xr:uid="{00000000-0005-0000-0000-0000AE1F0000}"/>
    <cellStyle name="SAPBEXHLevel2 6 2 2 2" xfId="5363" xr:uid="{00000000-0005-0000-0000-0000AF1F0000}"/>
    <cellStyle name="SAPBEXHLevel2 6 2 2 2 2" xfId="8749" xr:uid="{00000000-0005-0000-0000-0000B01F0000}"/>
    <cellStyle name="SAPBEXHLevel2 6 2 2 3" xfId="8750" xr:uid="{00000000-0005-0000-0000-0000B11F0000}"/>
    <cellStyle name="SAPBEXHLevel2 6 2 3" xfId="5364" xr:uid="{00000000-0005-0000-0000-0000B21F0000}"/>
    <cellStyle name="SAPBEXHLevel2 6 2 3 2" xfId="8751" xr:uid="{00000000-0005-0000-0000-0000B31F0000}"/>
    <cellStyle name="SAPBEXHLevel2 6 2 4" xfId="8752" xr:uid="{00000000-0005-0000-0000-0000B41F0000}"/>
    <cellStyle name="SAPBEXHLevel2 6 3" xfId="5365" xr:uid="{00000000-0005-0000-0000-0000B51F0000}"/>
    <cellStyle name="SAPBEXHLevel2 6 3 2" xfId="5366" xr:uid="{00000000-0005-0000-0000-0000B61F0000}"/>
    <cellStyle name="SAPBEXHLevel2 6 3 2 2" xfId="8753" xr:uid="{00000000-0005-0000-0000-0000B71F0000}"/>
    <cellStyle name="SAPBEXHLevel2 6 3 3" xfId="8754" xr:uid="{00000000-0005-0000-0000-0000B81F0000}"/>
    <cellStyle name="SAPBEXHLevel2 6 4" xfId="5367" xr:uid="{00000000-0005-0000-0000-0000B91F0000}"/>
    <cellStyle name="SAPBEXHLevel2 6 4 2" xfId="8755" xr:uid="{00000000-0005-0000-0000-0000BA1F0000}"/>
    <cellStyle name="SAPBEXHLevel2 6 5" xfId="8756" xr:uid="{00000000-0005-0000-0000-0000BB1F0000}"/>
    <cellStyle name="SAPBEXHLevel2 7" xfId="5368" xr:uid="{00000000-0005-0000-0000-0000BC1F0000}"/>
    <cellStyle name="SAPBEXHLevel2 7 2" xfId="5369" xr:uid="{00000000-0005-0000-0000-0000BD1F0000}"/>
    <cellStyle name="SAPBEXHLevel2 7 2 2" xfId="5370" xr:uid="{00000000-0005-0000-0000-0000BE1F0000}"/>
    <cellStyle name="SAPBEXHLevel2 7 2 2 2" xfId="5371" xr:uid="{00000000-0005-0000-0000-0000BF1F0000}"/>
    <cellStyle name="SAPBEXHLevel2 7 2 2 2 2" xfId="8757" xr:uid="{00000000-0005-0000-0000-0000C01F0000}"/>
    <cellStyle name="SAPBEXHLevel2 7 2 2 3" xfId="8758" xr:uid="{00000000-0005-0000-0000-0000C11F0000}"/>
    <cellStyle name="SAPBEXHLevel2 7 2 3" xfId="5372" xr:uid="{00000000-0005-0000-0000-0000C21F0000}"/>
    <cellStyle name="SAPBEXHLevel2 7 2 3 2" xfId="8759" xr:uid="{00000000-0005-0000-0000-0000C31F0000}"/>
    <cellStyle name="SAPBEXHLevel2 7 2 4" xfId="8760" xr:uid="{00000000-0005-0000-0000-0000C41F0000}"/>
    <cellStyle name="SAPBEXHLevel2 7 3" xfId="5373" xr:uid="{00000000-0005-0000-0000-0000C51F0000}"/>
    <cellStyle name="SAPBEXHLevel2 7 3 2" xfId="5374" xr:uid="{00000000-0005-0000-0000-0000C61F0000}"/>
    <cellStyle name="SAPBEXHLevel2 7 3 2 2" xfId="8761" xr:uid="{00000000-0005-0000-0000-0000C71F0000}"/>
    <cellStyle name="SAPBEXHLevel2 7 3 3" xfId="8762" xr:uid="{00000000-0005-0000-0000-0000C81F0000}"/>
    <cellStyle name="SAPBEXHLevel2 7 4" xfId="5375" xr:uid="{00000000-0005-0000-0000-0000C91F0000}"/>
    <cellStyle name="SAPBEXHLevel2 7 4 2" xfId="8763" xr:uid="{00000000-0005-0000-0000-0000CA1F0000}"/>
    <cellStyle name="SAPBEXHLevel2 7 5" xfId="8764" xr:uid="{00000000-0005-0000-0000-0000CB1F0000}"/>
    <cellStyle name="SAPBEXHLevel2 8" xfId="5376" xr:uid="{00000000-0005-0000-0000-0000CC1F0000}"/>
    <cellStyle name="SAPBEXHLevel2 8 2" xfId="5377" xr:uid="{00000000-0005-0000-0000-0000CD1F0000}"/>
    <cellStyle name="SAPBEXHLevel2 8 2 2" xfId="5378" xr:uid="{00000000-0005-0000-0000-0000CE1F0000}"/>
    <cellStyle name="SAPBEXHLevel2 8 2 2 2" xfId="5379" xr:uid="{00000000-0005-0000-0000-0000CF1F0000}"/>
    <cellStyle name="SAPBEXHLevel2 8 2 2 2 2" xfId="8765" xr:uid="{00000000-0005-0000-0000-0000D01F0000}"/>
    <cellStyle name="SAPBEXHLevel2 8 2 2 3" xfId="8766" xr:uid="{00000000-0005-0000-0000-0000D11F0000}"/>
    <cellStyle name="SAPBEXHLevel2 8 2 3" xfId="5380" xr:uid="{00000000-0005-0000-0000-0000D21F0000}"/>
    <cellStyle name="SAPBEXHLevel2 8 2 3 2" xfId="8767" xr:uid="{00000000-0005-0000-0000-0000D31F0000}"/>
    <cellStyle name="SAPBEXHLevel2 8 2 4" xfId="8768" xr:uid="{00000000-0005-0000-0000-0000D41F0000}"/>
    <cellStyle name="SAPBEXHLevel2 8 3" xfId="5381" xr:uid="{00000000-0005-0000-0000-0000D51F0000}"/>
    <cellStyle name="SAPBEXHLevel2 8 3 2" xfId="5382" xr:uid="{00000000-0005-0000-0000-0000D61F0000}"/>
    <cellStyle name="SAPBEXHLevel2 8 3 2 2" xfId="8769" xr:uid="{00000000-0005-0000-0000-0000D71F0000}"/>
    <cellStyle name="SAPBEXHLevel2 8 3 3" xfId="8770" xr:uid="{00000000-0005-0000-0000-0000D81F0000}"/>
    <cellStyle name="SAPBEXHLevel2 8 4" xfId="5383" xr:uid="{00000000-0005-0000-0000-0000D91F0000}"/>
    <cellStyle name="SAPBEXHLevel2 8 4 2" xfId="8771" xr:uid="{00000000-0005-0000-0000-0000DA1F0000}"/>
    <cellStyle name="SAPBEXHLevel2 8 5" xfId="8772" xr:uid="{00000000-0005-0000-0000-0000DB1F0000}"/>
    <cellStyle name="SAPBEXHLevel2 9" xfId="5384" xr:uid="{00000000-0005-0000-0000-0000DC1F0000}"/>
    <cellStyle name="SAPBEXHLevel2 9 2" xfId="5385" xr:uid="{00000000-0005-0000-0000-0000DD1F0000}"/>
    <cellStyle name="SAPBEXHLevel2 9 2 2" xfId="5386" xr:uid="{00000000-0005-0000-0000-0000DE1F0000}"/>
    <cellStyle name="SAPBEXHLevel2 9 2 2 2" xfId="5387" xr:uid="{00000000-0005-0000-0000-0000DF1F0000}"/>
    <cellStyle name="SAPBEXHLevel2 9 2 2 2 2" xfId="8773" xr:uid="{00000000-0005-0000-0000-0000E01F0000}"/>
    <cellStyle name="SAPBEXHLevel2 9 2 2 3" xfId="8774" xr:uid="{00000000-0005-0000-0000-0000E11F0000}"/>
    <cellStyle name="SAPBEXHLevel2 9 2 3" xfId="5388" xr:uid="{00000000-0005-0000-0000-0000E21F0000}"/>
    <cellStyle name="SAPBEXHLevel2 9 2 3 2" xfId="8775" xr:uid="{00000000-0005-0000-0000-0000E31F0000}"/>
    <cellStyle name="SAPBEXHLevel2 9 2 4" xfId="8776" xr:uid="{00000000-0005-0000-0000-0000E41F0000}"/>
    <cellStyle name="SAPBEXHLevel2 9 3" xfId="5389" xr:uid="{00000000-0005-0000-0000-0000E51F0000}"/>
    <cellStyle name="SAPBEXHLevel2 9 3 2" xfId="5390" xr:uid="{00000000-0005-0000-0000-0000E61F0000}"/>
    <cellStyle name="SAPBEXHLevel2 9 3 2 2" xfId="8777" xr:uid="{00000000-0005-0000-0000-0000E71F0000}"/>
    <cellStyle name="SAPBEXHLevel2 9 3 3" xfId="8778" xr:uid="{00000000-0005-0000-0000-0000E81F0000}"/>
    <cellStyle name="SAPBEXHLevel2 9 4" xfId="5391" xr:uid="{00000000-0005-0000-0000-0000E91F0000}"/>
    <cellStyle name="SAPBEXHLevel2 9 4 2" xfId="8779" xr:uid="{00000000-0005-0000-0000-0000EA1F0000}"/>
    <cellStyle name="SAPBEXHLevel2 9 5" xfId="8780" xr:uid="{00000000-0005-0000-0000-0000EB1F0000}"/>
    <cellStyle name="SAPBEXHLevel2X" xfId="5392" xr:uid="{00000000-0005-0000-0000-0000EC1F0000}"/>
    <cellStyle name="SAPBEXHLevel2X 10" xfId="5393" xr:uid="{00000000-0005-0000-0000-0000ED1F0000}"/>
    <cellStyle name="SAPBEXHLevel2X 10 2" xfId="5394" xr:uid="{00000000-0005-0000-0000-0000EE1F0000}"/>
    <cellStyle name="SAPBEXHLevel2X 10 2 2" xfId="5395" xr:uid="{00000000-0005-0000-0000-0000EF1F0000}"/>
    <cellStyle name="SAPBEXHLevel2X 10 2 2 2" xfId="8781" xr:uid="{00000000-0005-0000-0000-0000F01F0000}"/>
    <cellStyle name="SAPBEXHLevel2X 10 2 3" xfId="8782" xr:uid="{00000000-0005-0000-0000-0000F11F0000}"/>
    <cellStyle name="SAPBEXHLevel2X 10 3" xfId="5396" xr:uid="{00000000-0005-0000-0000-0000F21F0000}"/>
    <cellStyle name="SAPBEXHLevel2X 10 3 2" xfId="8783" xr:uid="{00000000-0005-0000-0000-0000F31F0000}"/>
    <cellStyle name="SAPBEXHLevel2X 10 4" xfId="8784" xr:uid="{00000000-0005-0000-0000-0000F41F0000}"/>
    <cellStyle name="SAPBEXHLevel2X 11" xfId="5397" xr:uid="{00000000-0005-0000-0000-0000F51F0000}"/>
    <cellStyle name="SAPBEXHLevel2X 11 2" xfId="5398" xr:uid="{00000000-0005-0000-0000-0000F61F0000}"/>
    <cellStyle name="SAPBEXHLevel2X 11 2 2" xfId="5399" xr:uid="{00000000-0005-0000-0000-0000F71F0000}"/>
    <cellStyle name="SAPBEXHLevel2X 11 2 2 2" xfId="8785" xr:uid="{00000000-0005-0000-0000-0000F81F0000}"/>
    <cellStyle name="SAPBEXHLevel2X 11 2 3" xfId="8786" xr:uid="{00000000-0005-0000-0000-0000F91F0000}"/>
    <cellStyle name="SAPBEXHLevel2X 11 3" xfId="5400" xr:uid="{00000000-0005-0000-0000-0000FA1F0000}"/>
    <cellStyle name="SAPBEXHLevel2X 11 3 2" xfId="8787" xr:uid="{00000000-0005-0000-0000-0000FB1F0000}"/>
    <cellStyle name="SAPBEXHLevel2X 11 4" xfId="8788" xr:uid="{00000000-0005-0000-0000-0000FC1F0000}"/>
    <cellStyle name="SAPBEXHLevel2X 12" xfId="5401" xr:uid="{00000000-0005-0000-0000-0000FD1F0000}"/>
    <cellStyle name="SAPBEXHLevel2X 12 2" xfId="5402" xr:uid="{00000000-0005-0000-0000-0000FE1F0000}"/>
    <cellStyle name="SAPBEXHLevel2X 12 2 2" xfId="5403" xr:uid="{00000000-0005-0000-0000-0000FF1F0000}"/>
    <cellStyle name="SAPBEXHLevel2X 12 2 2 2" xfId="8789" xr:uid="{00000000-0005-0000-0000-000000200000}"/>
    <cellStyle name="SAPBEXHLevel2X 12 2 3" xfId="8790" xr:uid="{00000000-0005-0000-0000-000001200000}"/>
    <cellStyle name="SAPBEXHLevel2X 12 3" xfId="5404" xr:uid="{00000000-0005-0000-0000-000002200000}"/>
    <cellStyle name="SAPBEXHLevel2X 12 3 2" xfId="8791" xr:uid="{00000000-0005-0000-0000-000003200000}"/>
    <cellStyle name="SAPBEXHLevel2X 12 4" xfId="8792" xr:uid="{00000000-0005-0000-0000-000004200000}"/>
    <cellStyle name="SAPBEXHLevel2X 13" xfId="5405" xr:uid="{00000000-0005-0000-0000-000005200000}"/>
    <cellStyle name="SAPBEXHLevel2X 14" xfId="5406" xr:uid="{00000000-0005-0000-0000-000006200000}"/>
    <cellStyle name="SAPBEXHLevel2X 14 2" xfId="5407" xr:uid="{00000000-0005-0000-0000-000007200000}"/>
    <cellStyle name="SAPBEXHLevel2X 14 2 2" xfId="8793" xr:uid="{00000000-0005-0000-0000-000008200000}"/>
    <cellStyle name="SAPBEXHLevel2X 14 3" xfId="8794" xr:uid="{00000000-0005-0000-0000-000009200000}"/>
    <cellStyle name="SAPBEXHLevel2X 15" xfId="5408" xr:uid="{00000000-0005-0000-0000-00000A200000}"/>
    <cellStyle name="SAPBEXHLevel2X 15 2" xfId="8795" xr:uid="{00000000-0005-0000-0000-00000B200000}"/>
    <cellStyle name="SAPBEXHLevel2X 16" xfId="5409" xr:uid="{00000000-0005-0000-0000-00000C200000}"/>
    <cellStyle name="SAPBEXHLevel2X 16 2" xfId="8796" xr:uid="{00000000-0005-0000-0000-00000D200000}"/>
    <cellStyle name="SAPBEXHLevel2X 17" xfId="8797" xr:uid="{00000000-0005-0000-0000-00000E200000}"/>
    <cellStyle name="SAPBEXHLevel2X 2" xfId="5410" xr:uid="{00000000-0005-0000-0000-00000F200000}"/>
    <cellStyle name="SAPBEXHLevel2X 2 2" xfId="5411" xr:uid="{00000000-0005-0000-0000-000010200000}"/>
    <cellStyle name="SAPBEXHLevel2X 2 2 2" xfId="5412" xr:uid="{00000000-0005-0000-0000-000011200000}"/>
    <cellStyle name="SAPBEXHLevel2X 2 2 2 2" xfId="5413" xr:uid="{00000000-0005-0000-0000-000012200000}"/>
    <cellStyle name="SAPBEXHLevel2X 2 2 2 2 2" xfId="8798" xr:uid="{00000000-0005-0000-0000-000013200000}"/>
    <cellStyle name="SAPBEXHLevel2X 2 2 2 3" xfId="8799" xr:uid="{00000000-0005-0000-0000-000014200000}"/>
    <cellStyle name="SAPBEXHLevel2X 2 2 3" xfId="5414" xr:uid="{00000000-0005-0000-0000-000015200000}"/>
    <cellStyle name="SAPBEXHLevel2X 2 2 3 2" xfId="8800" xr:uid="{00000000-0005-0000-0000-000016200000}"/>
    <cellStyle name="SAPBEXHLevel2X 2 2 4" xfId="8801" xr:uid="{00000000-0005-0000-0000-000017200000}"/>
    <cellStyle name="SAPBEXHLevel2X 2 3" xfId="5415" xr:uid="{00000000-0005-0000-0000-000018200000}"/>
    <cellStyle name="SAPBEXHLevel2X 2 3 2" xfId="5416" xr:uid="{00000000-0005-0000-0000-000019200000}"/>
    <cellStyle name="SAPBEXHLevel2X 2 3 2 2" xfId="5417" xr:uid="{00000000-0005-0000-0000-00001A200000}"/>
    <cellStyle name="SAPBEXHLevel2X 2 3 2 2 2" xfId="8802" xr:uid="{00000000-0005-0000-0000-00001B200000}"/>
    <cellStyle name="SAPBEXHLevel2X 2 3 2 3" xfId="8803" xr:uid="{00000000-0005-0000-0000-00001C200000}"/>
    <cellStyle name="SAPBEXHLevel2X 2 3 3" xfId="5418" xr:uid="{00000000-0005-0000-0000-00001D200000}"/>
    <cellStyle name="SAPBEXHLevel2X 2 3 3 2" xfId="8804" xr:uid="{00000000-0005-0000-0000-00001E200000}"/>
    <cellStyle name="SAPBEXHLevel2X 2 3 4" xfId="8805" xr:uid="{00000000-0005-0000-0000-00001F200000}"/>
    <cellStyle name="SAPBEXHLevel2X 2 4" xfId="5419" xr:uid="{00000000-0005-0000-0000-000020200000}"/>
    <cellStyle name="SAPBEXHLevel2X 2 4 2" xfId="5420" xr:uid="{00000000-0005-0000-0000-000021200000}"/>
    <cellStyle name="SAPBEXHLevel2X 2 4 2 2" xfId="8806" xr:uid="{00000000-0005-0000-0000-000022200000}"/>
    <cellStyle name="SAPBEXHLevel2X 2 4 3" xfId="8807" xr:uid="{00000000-0005-0000-0000-000023200000}"/>
    <cellStyle name="SAPBEXHLevel2X 2 5" xfId="5421" xr:uid="{00000000-0005-0000-0000-000024200000}"/>
    <cellStyle name="SAPBEXHLevel2X 2 5 2" xfId="8808" xr:uid="{00000000-0005-0000-0000-000025200000}"/>
    <cellStyle name="SAPBEXHLevel2X 2 6" xfId="8809" xr:uid="{00000000-0005-0000-0000-000026200000}"/>
    <cellStyle name="SAPBEXHLevel2X 3" xfId="5422" xr:uid="{00000000-0005-0000-0000-000027200000}"/>
    <cellStyle name="SAPBEXHLevel2X 3 2" xfId="5423" xr:uid="{00000000-0005-0000-0000-000028200000}"/>
    <cellStyle name="SAPBEXHLevel2X 3 2 2" xfId="5424" xr:uid="{00000000-0005-0000-0000-000029200000}"/>
    <cellStyle name="SAPBEXHLevel2X 3 2 2 2" xfId="5425" xr:uid="{00000000-0005-0000-0000-00002A200000}"/>
    <cellStyle name="SAPBEXHLevel2X 3 2 2 2 2" xfId="8810" xr:uid="{00000000-0005-0000-0000-00002B200000}"/>
    <cellStyle name="SAPBEXHLevel2X 3 2 2 3" xfId="8811" xr:uid="{00000000-0005-0000-0000-00002C200000}"/>
    <cellStyle name="SAPBEXHLevel2X 3 2 3" xfId="5426" xr:uid="{00000000-0005-0000-0000-00002D200000}"/>
    <cellStyle name="SAPBEXHLevel2X 3 2 3 2" xfId="8812" xr:uid="{00000000-0005-0000-0000-00002E200000}"/>
    <cellStyle name="SAPBEXHLevel2X 3 2 4" xfId="8813" xr:uid="{00000000-0005-0000-0000-00002F200000}"/>
    <cellStyle name="SAPBEXHLevel2X 3 3" xfId="5427" xr:uid="{00000000-0005-0000-0000-000030200000}"/>
    <cellStyle name="SAPBEXHLevel2X 3 3 2" xfId="5428" xr:uid="{00000000-0005-0000-0000-000031200000}"/>
    <cellStyle name="SAPBEXHLevel2X 3 3 2 2" xfId="8814" xr:uid="{00000000-0005-0000-0000-000032200000}"/>
    <cellStyle name="SAPBEXHLevel2X 3 3 3" xfId="8815" xr:uid="{00000000-0005-0000-0000-000033200000}"/>
    <cellStyle name="SAPBEXHLevel2X 3 4" xfId="5429" xr:uid="{00000000-0005-0000-0000-000034200000}"/>
    <cellStyle name="SAPBEXHLevel2X 3 4 2" xfId="8816" xr:uid="{00000000-0005-0000-0000-000035200000}"/>
    <cellStyle name="SAPBEXHLevel2X 3 5" xfId="8817" xr:uid="{00000000-0005-0000-0000-000036200000}"/>
    <cellStyle name="SAPBEXHLevel2X 4" xfId="5430" xr:uid="{00000000-0005-0000-0000-000037200000}"/>
    <cellStyle name="SAPBEXHLevel2X 4 2" xfId="5431" xr:uid="{00000000-0005-0000-0000-000038200000}"/>
    <cellStyle name="SAPBEXHLevel2X 4 2 2" xfId="5432" xr:uid="{00000000-0005-0000-0000-000039200000}"/>
    <cellStyle name="SAPBEXHLevel2X 4 2 2 2" xfId="5433" xr:uid="{00000000-0005-0000-0000-00003A200000}"/>
    <cellStyle name="SAPBEXHLevel2X 4 2 2 2 2" xfId="8818" xr:uid="{00000000-0005-0000-0000-00003B200000}"/>
    <cellStyle name="SAPBEXHLevel2X 4 2 2 3" xfId="8819" xr:uid="{00000000-0005-0000-0000-00003C200000}"/>
    <cellStyle name="SAPBEXHLevel2X 4 2 3" xfId="5434" xr:uid="{00000000-0005-0000-0000-00003D200000}"/>
    <cellStyle name="SAPBEXHLevel2X 4 2 3 2" xfId="8820" xr:uid="{00000000-0005-0000-0000-00003E200000}"/>
    <cellStyle name="SAPBEXHLevel2X 4 2 4" xfId="8821" xr:uid="{00000000-0005-0000-0000-00003F200000}"/>
    <cellStyle name="SAPBEXHLevel2X 4 3" xfId="5435" xr:uid="{00000000-0005-0000-0000-000040200000}"/>
    <cellStyle name="SAPBEXHLevel2X 4 3 2" xfId="5436" xr:uid="{00000000-0005-0000-0000-000041200000}"/>
    <cellStyle name="SAPBEXHLevel2X 4 3 2 2" xfId="8822" xr:uid="{00000000-0005-0000-0000-000042200000}"/>
    <cellStyle name="SAPBEXHLevel2X 4 3 3" xfId="8823" xr:uid="{00000000-0005-0000-0000-000043200000}"/>
    <cellStyle name="SAPBEXHLevel2X 4 4" xfId="5437" xr:uid="{00000000-0005-0000-0000-000044200000}"/>
    <cellStyle name="SAPBEXHLevel2X 4 4 2" xfId="8824" xr:uid="{00000000-0005-0000-0000-000045200000}"/>
    <cellStyle name="SAPBEXHLevel2X 4 5" xfId="8825" xr:uid="{00000000-0005-0000-0000-000046200000}"/>
    <cellStyle name="SAPBEXHLevel2X 5" xfId="5438" xr:uid="{00000000-0005-0000-0000-000047200000}"/>
    <cellStyle name="SAPBEXHLevel2X 5 2" xfId="5439" xr:uid="{00000000-0005-0000-0000-000048200000}"/>
    <cellStyle name="SAPBEXHLevel2X 5 2 2" xfId="5440" xr:uid="{00000000-0005-0000-0000-000049200000}"/>
    <cellStyle name="SAPBEXHLevel2X 5 2 2 2" xfId="5441" xr:uid="{00000000-0005-0000-0000-00004A200000}"/>
    <cellStyle name="SAPBEXHLevel2X 5 2 2 2 2" xfId="8826" xr:uid="{00000000-0005-0000-0000-00004B200000}"/>
    <cellStyle name="SAPBEXHLevel2X 5 2 2 3" xfId="8827" xr:uid="{00000000-0005-0000-0000-00004C200000}"/>
    <cellStyle name="SAPBEXHLevel2X 5 2 3" xfId="5442" xr:uid="{00000000-0005-0000-0000-00004D200000}"/>
    <cellStyle name="SAPBEXHLevel2X 5 2 3 2" xfId="8828" xr:uid="{00000000-0005-0000-0000-00004E200000}"/>
    <cellStyle name="SAPBEXHLevel2X 5 2 4" xfId="8829" xr:uid="{00000000-0005-0000-0000-00004F200000}"/>
    <cellStyle name="SAPBEXHLevel2X 5 3" xfId="5443" xr:uid="{00000000-0005-0000-0000-000050200000}"/>
    <cellStyle name="SAPBEXHLevel2X 5 3 2" xfId="5444" xr:uid="{00000000-0005-0000-0000-000051200000}"/>
    <cellStyle name="SAPBEXHLevel2X 5 3 2 2" xfId="8830" xr:uid="{00000000-0005-0000-0000-000052200000}"/>
    <cellStyle name="SAPBEXHLevel2X 5 3 3" xfId="8831" xr:uid="{00000000-0005-0000-0000-000053200000}"/>
    <cellStyle name="SAPBEXHLevel2X 5 4" xfId="5445" xr:uid="{00000000-0005-0000-0000-000054200000}"/>
    <cellStyle name="SAPBEXHLevel2X 5 4 2" xfId="8832" xr:uid="{00000000-0005-0000-0000-000055200000}"/>
    <cellStyle name="SAPBEXHLevel2X 5 5" xfId="8833" xr:uid="{00000000-0005-0000-0000-000056200000}"/>
    <cellStyle name="SAPBEXHLevel2X 6" xfId="5446" xr:uid="{00000000-0005-0000-0000-000057200000}"/>
    <cellStyle name="SAPBEXHLevel2X 6 2" xfId="5447" xr:uid="{00000000-0005-0000-0000-000058200000}"/>
    <cellStyle name="SAPBEXHLevel2X 6 2 2" xfId="5448" xr:uid="{00000000-0005-0000-0000-000059200000}"/>
    <cellStyle name="SAPBEXHLevel2X 6 2 2 2" xfId="5449" xr:uid="{00000000-0005-0000-0000-00005A200000}"/>
    <cellStyle name="SAPBEXHLevel2X 6 2 2 2 2" xfId="8834" xr:uid="{00000000-0005-0000-0000-00005B200000}"/>
    <cellStyle name="SAPBEXHLevel2X 6 2 2 3" xfId="8835" xr:uid="{00000000-0005-0000-0000-00005C200000}"/>
    <cellStyle name="SAPBEXHLevel2X 6 2 3" xfId="5450" xr:uid="{00000000-0005-0000-0000-00005D200000}"/>
    <cellStyle name="SAPBEXHLevel2X 6 2 3 2" xfId="8836" xr:uid="{00000000-0005-0000-0000-00005E200000}"/>
    <cellStyle name="SAPBEXHLevel2X 6 2 4" xfId="8837" xr:uid="{00000000-0005-0000-0000-00005F200000}"/>
    <cellStyle name="SAPBEXHLevel2X 6 3" xfId="5451" xr:uid="{00000000-0005-0000-0000-000060200000}"/>
    <cellStyle name="SAPBEXHLevel2X 6 3 2" xfId="5452" xr:uid="{00000000-0005-0000-0000-000061200000}"/>
    <cellStyle name="SAPBEXHLevel2X 6 3 2 2" xfId="8838" xr:uid="{00000000-0005-0000-0000-000062200000}"/>
    <cellStyle name="SAPBEXHLevel2X 6 3 3" xfId="8839" xr:uid="{00000000-0005-0000-0000-000063200000}"/>
    <cellStyle name="SAPBEXHLevel2X 6 4" xfId="5453" xr:uid="{00000000-0005-0000-0000-000064200000}"/>
    <cellStyle name="SAPBEXHLevel2X 6 4 2" xfId="8840" xr:uid="{00000000-0005-0000-0000-000065200000}"/>
    <cellStyle name="SAPBEXHLevel2X 6 5" xfId="8841" xr:uid="{00000000-0005-0000-0000-000066200000}"/>
    <cellStyle name="SAPBEXHLevel2X 7" xfId="5454" xr:uid="{00000000-0005-0000-0000-000067200000}"/>
    <cellStyle name="SAPBEXHLevel2X 7 2" xfId="5455" xr:uid="{00000000-0005-0000-0000-000068200000}"/>
    <cellStyle name="SAPBEXHLevel2X 7 2 2" xfId="5456" xr:uid="{00000000-0005-0000-0000-000069200000}"/>
    <cellStyle name="SAPBEXHLevel2X 7 2 2 2" xfId="5457" xr:uid="{00000000-0005-0000-0000-00006A200000}"/>
    <cellStyle name="SAPBEXHLevel2X 7 2 2 2 2" xfId="8842" xr:uid="{00000000-0005-0000-0000-00006B200000}"/>
    <cellStyle name="SAPBEXHLevel2X 7 2 2 3" xfId="8843" xr:uid="{00000000-0005-0000-0000-00006C200000}"/>
    <cellStyle name="SAPBEXHLevel2X 7 2 3" xfId="5458" xr:uid="{00000000-0005-0000-0000-00006D200000}"/>
    <cellStyle name="SAPBEXHLevel2X 7 2 3 2" xfId="8844" xr:uid="{00000000-0005-0000-0000-00006E200000}"/>
    <cellStyle name="SAPBEXHLevel2X 7 2 4" xfId="8845" xr:uid="{00000000-0005-0000-0000-00006F200000}"/>
    <cellStyle name="SAPBEXHLevel2X 7 3" xfId="5459" xr:uid="{00000000-0005-0000-0000-000070200000}"/>
    <cellStyle name="SAPBEXHLevel2X 7 3 2" xfId="5460" xr:uid="{00000000-0005-0000-0000-000071200000}"/>
    <cellStyle name="SAPBEXHLevel2X 7 3 2 2" xfId="8846" xr:uid="{00000000-0005-0000-0000-000072200000}"/>
    <cellStyle name="SAPBEXHLevel2X 7 3 3" xfId="8847" xr:uid="{00000000-0005-0000-0000-000073200000}"/>
    <cellStyle name="SAPBEXHLevel2X 7 4" xfId="5461" xr:uid="{00000000-0005-0000-0000-000074200000}"/>
    <cellStyle name="SAPBEXHLevel2X 7 4 2" xfId="8848" xr:uid="{00000000-0005-0000-0000-000075200000}"/>
    <cellStyle name="SAPBEXHLevel2X 7 5" xfId="8849" xr:uid="{00000000-0005-0000-0000-000076200000}"/>
    <cellStyle name="SAPBEXHLevel2X 8" xfId="5462" xr:uid="{00000000-0005-0000-0000-000077200000}"/>
    <cellStyle name="SAPBEXHLevel2X 8 2" xfId="5463" xr:uid="{00000000-0005-0000-0000-000078200000}"/>
    <cellStyle name="SAPBEXHLevel2X 8 2 2" xfId="5464" xr:uid="{00000000-0005-0000-0000-000079200000}"/>
    <cellStyle name="SAPBEXHLevel2X 8 2 2 2" xfId="5465" xr:uid="{00000000-0005-0000-0000-00007A200000}"/>
    <cellStyle name="SAPBEXHLevel2X 8 2 2 2 2" xfId="8850" xr:uid="{00000000-0005-0000-0000-00007B200000}"/>
    <cellStyle name="SAPBEXHLevel2X 8 2 2 3" xfId="8851" xr:uid="{00000000-0005-0000-0000-00007C200000}"/>
    <cellStyle name="SAPBEXHLevel2X 8 2 3" xfId="5466" xr:uid="{00000000-0005-0000-0000-00007D200000}"/>
    <cellStyle name="SAPBEXHLevel2X 8 2 3 2" xfId="8852" xr:uid="{00000000-0005-0000-0000-00007E200000}"/>
    <cellStyle name="SAPBEXHLevel2X 8 2 4" xfId="8853" xr:uid="{00000000-0005-0000-0000-00007F200000}"/>
    <cellStyle name="SAPBEXHLevel2X 8 3" xfId="5467" xr:uid="{00000000-0005-0000-0000-000080200000}"/>
    <cellStyle name="SAPBEXHLevel2X 8 3 2" xfId="5468" xr:uid="{00000000-0005-0000-0000-000081200000}"/>
    <cellStyle name="SAPBEXHLevel2X 8 3 2 2" xfId="8854" xr:uid="{00000000-0005-0000-0000-000082200000}"/>
    <cellStyle name="SAPBEXHLevel2X 8 3 3" xfId="8855" xr:uid="{00000000-0005-0000-0000-000083200000}"/>
    <cellStyle name="SAPBEXHLevel2X 8 4" xfId="5469" xr:uid="{00000000-0005-0000-0000-000084200000}"/>
    <cellStyle name="SAPBEXHLevel2X 8 4 2" xfId="8856" xr:uid="{00000000-0005-0000-0000-000085200000}"/>
    <cellStyle name="SAPBEXHLevel2X 8 5" xfId="8857" xr:uid="{00000000-0005-0000-0000-000086200000}"/>
    <cellStyle name="SAPBEXHLevel2X 9" xfId="5470" xr:uid="{00000000-0005-0000-0000-000087200000}"/>
    <cellStyle name="SAPBEXHLevel2X 9 2" xfId="5471" xr:uid="{00000000-0005-0000-0000-000088200000}"/>
    <cellStyle name="SAPBEXHLevel2X 9 2 2" xfId="5472" xr:uid="{00000000-0005-0000-0000-000089200000}"/>
    <cellStyle name="SAPBEXHLevel2X 9 2 2 2" xfId="5473" xr:uid="{00000000-0005-0000-0000-00008A200000}"/>
    <cellStyle name="SAPBEXHLevel2X 9 2 2 2 2" xfId="8858" xr:uid="{00000000-0005-0000-0000-00008B200000}"/>
    <cellStyle name="SAPBEXHLevel2X 9 2 2 3" xfId="8859" xr:uid="{00000000-0005-0000-0000-00008C200000}"/>
    <cellStyle name="SAPBEXHLevel2X 9 2 3" xfId="5474" xr:uid="{00000000-0005-0000-0000-00008D200000}"/>
    <cellStyle name="SAPBEXHLevel2X 9 2 3 2" xfId="8860" xr:uid="{00000000-0005-0000-0000-00008E200000}"/>
    <cellStyle name="SAPBEXHLevel2X 9 2 4" xfId="8861" xr:uid="{00000000-0005-0000-0000-00008F200000}"/>
    <cellStyle name="SAPBEXHLevel2X 9 3" xfId="5475" xr:uid="{00000000-0005-0000-0000-000090200000}"/>
    <cellStyle name="SAPBEXHLevel2X 9 3 2" xfId="5476" xr:uid="{00000000-0005-0000-0000-000091200000}"/>
    <cellStyle name="SAPBEXHLevel2X 9 3 2 2" xfId="8862" xr:uid="{00000000-0005-0000-0000-000092200000}"/>
    <cellStyle name="SAPBEXHLevel2X 9 3 3" xfId="8863" xr:uid="{00000000-0005-0000-0000-000093200000}"/>
    <cellStyle name="SAPBEXHLevel2X 9 4" xfId="5477" xr:uid="{00000000-0005-0000-0000-000094200000}"/>
    <cellStyle name="SAPBEXHLevel2X 9 4 2" xfId="8864" xr:uid="{00000000-0005-0000-0000-000095200000}"/>
    <cellStyle name="SAPBEXHLevel2X 9 5" xfId="8865" xr:uid="{00000000-0005-0000-0000-000096200000}"/>
    <cellStyle name="SAPBEXHLevel3" xfId="5478" xr:uid="{00000000-0005-0000-0000-000097200000}"/>
    <cellStyle name="SAPBEXHLevel3 10" xfId="5479" xr:uid="{00000000-0005-0000-0000-000098200000}"/>
    <cellStyle name="SAPBEXHLevel3 10 2" xfId="5480" xr:uid="{00000000-0005-0000-0000-000099200000}"/>
    <cellStyle name="SAPBEXHLevel3 10 2 2" xfId="5481" xr:uid="{00000000-0005-0000-0000-00009A200000}"/>
    <cellStyle name="SAPBEXHLevel3 10 2 2 2" xfId="8866" xr:uid="{00000000-0005-0000-0000-00009B200000}"/>
    <cellStyle name="SAPBEXHLevel3 10 2 3" xfId="8867" xr:uid="{00000000-0005-0000-0000-00009C200000}"/>
    <cellStyle name="SAPBEXHLevel3 10 3" xfId="5482" xr:uid="{00000000-0005-0000-0000-00009D200000}"/>
    <cellStyle name="SAPBEXHLevel3 10 3 2" xfId="8868" xr:uid="{00000000-0005-0000-0000-00009E200000}"/>
    <cellStyle name="SAPBEXHLevel3 10 4" xfId="8869" xr:uid="{00000000-0005-0000-0000-00009F200000}"/>
    <cellStyle name="SAPBEXHLevel3 11" xfId="5483" xr:uid="{00000000-0005-0000-0000-0000A0200000}"/>
    <cellStyle name="SAPBEXHLevel3 11 2" xfId="5484" xr:uid="{00000000-0005-0000-0000-0000A1200000}"/>
    <cellStyle name="SAPBEXHLevel3 11 2 2" xfId="5485" xr:uid="{00000000-0005-0000-0000-0000A2200000}"/>
    <cellStyle name="SAPBEXHLevel3 11 2 2 2" xfId="8870" xr:uid="{00000000-0005-0000-0000-0000A3200000}"/>
    <cellStyle name="SAPBEXHLevel3 11 2 3" xfId="8871" xr:uid="{00000000-0005-0000-0000-0000A4200000}"/>
    <cellStyle name="SAPBEXHLevel3 11 3" xfId="5486" xr:uid="{00000000-0005-0000-0000-0000A5200000}"/>
    <cellStyle name="SAPBEXHLevel3 11 3 2" xfId="8872" xr:uid="{00000000-0005-0000-0000-0000A6200000}"/>
    <cellStyle name="SAPBEXHLevel3 11 4" xfId="8873" xr:uid="{00000000-0005-0000-0000-0000A7200000}"/>
    <cellStyle name="SAPBEXHLevel3 12" xfId="5487" xr:uid="{00000000-0005-0000-0000-0000A8200000}"/>
    <cellStyle name="SAPBEXHLevel3 12 2" xfId="5488" xr:uid="{00000000-0005-0000-0000-0000A9200000}"/>
    <cellStyle name="SAPBEXHLevel3 12 2 2" xfId="5489" xr:uid="{00000000-0005-0000-0000-0000AA200000}"/>
    <cellStyle name="SAPBEXHLevel3 12 2 2 2" xfId="8874" xr:uid="{00000000-0005-0000-0000-0000AB200000}"/>
    <cellStyle name="SAPBEXHLevel3 12 2 3" xfId="8875" xr:uid="{00000000-0005-0000-0000-0000AC200000}"/>
    <cellStyle name="SAPBEXHLevel3 12 3" xfId="5490" xr:uid="{00000000-0005-0000-0000-0000AD200000}"/>
    <cellStyle name="SAPBEXHLevel3 12 3 2" xfId="8876" xr:uid="{00000000-0005-0000-0000-0000AE200000}"/>
    <cellStyle name="SAPBEXHLevel3 12 4" xfId="8877" xr:uid="{00000000-0005-0000-0000-0000AF200000}"/>
    <cellStyle name="SAPBEXHLevel3 13" xfId="5491" xr:uid="{00000000-0005-0000-0000-0000B0200000}"/>
    <cellStyle name="SAPBEXHLevel3 14" xfId="5492" xr:uid="{00000000-0005-0000-0000-0000B1200000}"/>
    <cellStyle name="SAPBEXHLevel3 14 2" xfId="5493" xr:uid="{00000000-0005-0000-0000-0000B2200000}"/>
    <cellStyle name="SAPBEXHLevel3 14 2 2" xfId="8878" xr:uid="{00000000-0005-0000-0000-0000B3200000}"/>
    <cellStyle name="SAPBEXHLevel3 14 3" xfId="8879" xr:uid="{00000000-0005-0000-0000-0000B4200000}"/>
    <cellStyle name="SAPBEXHLevel3 15" xfId="5494" xr:uid="{00000000-0005-0000-0000-0000B5200000}"/>
    <cellStyle name="SAPBEXHLevel3 15 2" xfId="8880" xr:uid="{00000000-0005-0000-0000-0000B6200000}"/>
    <cellStyle name="SAPBEXHLevel3 16" xfId="5495" xr:uid="{00000000-0005-0000-0000-0000B7200000}"/>
    <cellStyle name="SAPBEXHLevel3 16 2" xfId="8881" xr:uid="{00000000-0005-0000-0000-0000B8200000}"/>
    <cellStyle name="SAPBEXHLevel3 17" xfId="8882" xr:uid="{00000000-0005-0000-0000-0000B9200000}"/>
    <cellStyle name="SAPBEXHLevel3 2" xfId="5496" xr:uid="{00000000-0005-0000-0000-0000BA200000}"/>
    <cellStyle name="SAPBEXHLevel3 2 2" xfId="5497" xr:uid="{00000000-0005-0000-0000-0000BB200000}"/>
    <cellStyle name="SAPBEXHLevel3 2 2 2" xfId="5498" xr:uid="{00000000-0005-0000-0000-0000BC200000}"/>
    <cellStyle name="SAPBEXHLevel3 2 2 2 2" xfId="5499" xr:uid="{00000000-0005-0000-0000-0000BD200000}"/>
    <cellStyle name="SAPBEXHLevel3 2 2 2 2 2" xfId="8883" xr:uid="{00000000-0005-0000-0000-0000BE200000}"/>
    <cellStyle name="SAPBEXHLevel3 2 2 2 3" xfId="8884" xr:uid="{00000000-0005-0000-0000-0000BF200000}"/>
    <cellStyle name="SAPBEXHLevel3 2 2 3" xfId="5500" xr:uid="{00000000-0005-0000-0000-0000C0200000}"/>
    <cellStyle name="SAPBEXHLevel3 2 2 3 2" xfId="8885" xr:uid="{00000000-0005-0000-0000-0000C1200000}"/>
    <cellStyle name="SAPBEXHLevel3 2 2 4" xfId="8886" xr:uid="{00000000-0005-0000-0000-0000C2200000}"/>
    <cellStyle name="SAPBEXHLevel3 2 3" xfId="5501" xr:uid="{00000000-0005-0000-0000-0000C3200000}"/>
    <cellStyle name="SAPBEXHLevel3 2 3 2" xfId="5502" xr:uid="{00000000-0005-0000-0000-0000C4200000}"/>
    <cellStyle name="SAPBEXHLevel3 2 3 2 2" xfId="5503" xr:uid="{00000000-0005-0000-0000-0000C5200000}"/>
    <cellStyle name="SAPBEXHLevel3 2 3 2 2 2" xfId="8887" xr:uid="{00000000-0005-0000-0000-0000C6200000}"/>
    <cellStyle name="SAPBEXHLevel3 2 3 2 3" xfId="8888" xr:uid="{00000000-0005-0000-0000-0000C7200000}"/>
    <cellStyle name="SAPBEXHLevel3 2 3 3" xfId="5504" xr:uid="{00000000-0005-0000-0000-0000C8200000}"/>
    <cellStyle name="SAPBEXHLevel3 2 3 3 2" xfId="8889" xr:uid="{00000000-0005-0000-0000-0000C9200000}"/>
    <cellStyle name="SAPBEXHLevel3 2 3 4" xfId="8890" xr:uid="{00000000-0005-0000-0000-0000CA200000}"/>
    <cellStyle name="SAPBEXHLevel3 2 4" xfId="5505" xr:uid="{00000000-0005-0000-0000-0000CB200000}"/>
    <cellStyle name="SAPBEXHLevel3 2 4 2" xfId="5506" xr:uid="{00000000-0005-0000-0000-0000CC200000}"/>
    <cellStyle name="SAPBEXHLevel3 2 4 2 2" xfId="8891" xr:uid="{00000000-0005-0000-0000-0000CD200000}"/>
    <cellStyle name="SAPBEXHLevel3 2 4 3" xfId="8892" xr:uid="{00000000-0005-0000-0000-0000CE200000}"/>
    <cellStyle name="SAPBEXHLevel3 2 5" xfId="5507" xr:uid="{00000000-0005-0000-0000-0000CF200000}"/>
    <cellStyle name="SAPBEXHLevel3 2 5 2" xfId="8893" xr:uid="{00000000-0005-0000-0000-0000D0200000}"/>
    <cellStyle name="SAPBEXHLevel3 2 6" xfId="8894" xr:uid="{00000000-0005-0000-0000-0000D1200000}"/>
    <cellStyle name="SAPBEXHLevel3 3" xfId="5508" xr:uid="{00000000-0005-0000-0000-0000D2200000}"/>
    <cellStyle name="SAPBEXHLevel3 3 2" xfId="5509" xr:uid="{00000000-0005-0000-0000-0000D3200000}"/>
    <cellStyle name="SAPBEXHLevel3 3 2 2" xfId="5510" xr:uid="{00000000-0005-0000-0000-0000D4200000}"/>
    <cellStyle name="SAPBEXHLevel3 3 2 2 2" xfId="5511" xr:uid="{00000000-0005-0000-0000-0000D5200000}"/>
    <cellStyle name="SAPBEXHLevel3 3 2 2 2 2" xfId="8895" xr:uid="{00000000-0005-0000-0000-0000D6200000}"/>
    <cellStyle name="SAPBEXHLevel3 3 2 2 3" xfId="8896" xr:uid="{00000000-0005-0000-0000-0000D7200000}"/>
    <cellStyle name="SAPBEXHLevel3 3 2 3" xfId="5512" xr:uid="{00000000-0005-0000-0000-0000D8200000}"/>
    <cellStyle name="SAPBEXHLevel3 3 2 3 2" xfId="8897" xr:uid="{00000000-0005-0000-0000-0000D9200000}"/>
    <cellStyle name="SAPBEXHLevel3 3 2 4" xfId="8898" xr:uid="{00000000-0005-0000-0000-0000DA200000}"/>
    <cellStyle name="SAPBEXHLevel3 3 3" xfId="5513" xr:uid="{00000000-0005-0000-0000-0000DB200000}"/>
    <cellStyle name="SAPBEXHLevel3 3 3 2" xfId="5514" xr:uid="{00000000-0005-0000-0000-0000DC200000}"/>
    <cellStyle name="SAPBEXHLevel3 3 3 2 2" xfId="8899" xr:uid="{00000000-0005-0000-0000-0000DD200000}"/>
    <cellStyle name="SAPBEXHLevel3 3 3 3" xfId="8900" xr:uid="{00000000-0005-0000-0000-0000DE200000}"/>
    <cellStyle name="SAPBEXHLevel3 3 4" xfId="5515" xr:uid="{00000000-0005-0000-0000-0000DF200000}"/>
    <cellStyle name="SAPBEXHLevel3 3 4 2" xfId="8901" xr:uid="{00000000-0005-0000-0000-0000E0200000}"/>
    <cellStyle name="SAPBEXHLevel3 3 5" xfId="8902" xr:uid="{00000000-0005-0000-0000-0000E1200000}"/>
    <cellStyle name="SAPBEXHLevel3 4" xfId="5516" xr:uid="{00000000-0005-0000-0000-0000E2200000}"/>
    <cellStyle name="SAPBEXHLevel3 4 2" xfId="5517" xr:uid="{00000000-0005-0000-0000-0000E3200000}"/>
    <cellStyle name="SAPBEXHLevel3 4 2 2" xfId="5518" xr:uid="{00000000-0005-0000-0000-0000E4200000}"/>
    <cellStyle name="SAPBEXHLevel3 4 2 2 2" xfId="5519" xr:uid="{00000000-0005-0000-0000-0000E5200000}"/>
    <cellStyle name="SAPBEXHLevel3 4 2 2 2 2" xfId="8903" xr:uid="{00000000-0005-0000-0000-0000E6200000}"/>
    <cellStyle name="SAPBEXHLevel3 4 2 2 3" xfId="8904" xr:uid="{00000000-0005-0000-0000-0000E7200000}"/>
    <cellStyle name="SAPBEXHLevel3 4 2 3" xfId="5520" xr:uid="{00000000-0005-0000-0000-0000E8200000}"/>
    <cellStyle name="SAPBEXHLevel3 4 2 3 2" xfId="8905" xr:uid="{00000000-0005-0000-0000-0000E9200000}"/>
    <cellStyle name="SAPBEXHLevel3 4 2 4" xfId="8906" xr:uid="{00000000-0005-0000-0000-0000EA200000}"/>
    <cellStyle name="SAPBEXHLevel3 4 3" xfId="5521" xr:uid="{00000000-0005-0000-0000-0000EB200000}"/>
    <cellStyle name="SAPBEXHLevel3 4 3 2" xfId="5522" xr:uid="{00000000-0005-0000-0000-0000EC200000}"/>
    <cellStyle name="SAPBEXHLevel3 4 3 2 2" xfId="8907" xr:uid="{00000000-0005-0000-0000-0000ED200000}"/>
    <cellStyle name="SAPBEXHLevel3 4 3 3" xfId="8908" xr:uid="{00000000-0005-0000-0000-0000EE200000}"/>
    <cellStyle name="SAPBEXHLevel3 4 4" xfId="5523" xr:uid="{00000000-0005-0000-0000-0000EF200000}"/>
    <cellStyle name="SAPBEXHLevel3 4 4 2" xfId="8909" xr:uid="{00000000-0005-0000-0000-0000F0200000}"/>
    <cellStyle name="SAPBEXHLevel3 4 5" xfId="8910" xr:uid="{00000000-0005-0000-0000-0000F1200000}"/>
    <cellStyle name="SAPBEXHLevel3 5" xfId="5524" xr:uid="{00000000-0005-0000-0000-0000F2200000}"/>
    <cellStyle name="SAPBEXHLevel3 5 2" xfId="5525" xr:uid="{00000000-0005-0000-0000-0000F3200000}"/>
    <cellStyle name="SAPBEXHLevel3 5 2 2" xfId="5526" xr:uid="{00000000-0005-0000-0000-0000F4200000}"/>
    <cellStyle name="SAPBEXHLevel3 5 2 2 2" xfId="5527" xr:uid="{00000000-0005-0000-0000-0000F5200000}"/>
    <cellStyle name="SAPBEXHLevel3 5 2 2 2 2" xfId="8911" xr:uid="{00000000-0005-0000-0000-0000F6200000}"/>
    <cellStyle name="SAPBEXHLevel3 5 2 2 3" xfId="8912" xr:uid="{00000000-0005-0000-0000-0000F7200000}"/>
    <cellStyle name="SAPBEXHLevel3 5 2 3" xfId="5528" xr:uid="{00000000-0005-0000-0000-0000F8200000}"/>
    <cellStyle name="SAPBEXHLevel3 5 2 3 2" xfId="8913" xr:uid="{00000000-0005-0000-0000-0000F9200000}"/>
    <cellStyle name="SAPBEXHLevel3 5 2 4" xfId="8914" xr:uid="{00000000-0005-0000-0000-0000FA200000}"/>
    <cellStyle name="SAPBEXHLevel3 5 3" xfId="5529" xr:uid="{00000000-0005-0000-0000-0000FB200000}"/>
    <cellStyle name="SAPBEXHLevel3 5 3 2" xfId="5530" xr:uid="{00000000-0005-0000-0000-0000FC200000}"/>
    <cellStyle name="SAPBEXHLevel3 5 3 2 2" xfId="8915" xr:uid="{00000000-0005-0000-0000-0000FD200000}"/>
    <cellStyle name="SAPBEXHLevel3 5 3 3" xfId="8916" xr:uid="{00000000-0005-0000-0000-0000FE200000}"/>
    <cellStyle name="SAPBEXHLevel3 5 4" xfId="5531" xr:uid="{00000000-0005-0000-0000-0000FF200000}"/>
    <cellStyle name="SAPBEXHLevel3 5 4 2" xfId="8917" xr:uid="{00000000-0005-0000-0000-000000210000}"/>
    <cellStyle name="SAPBEXHLevel3 5 5" xfId="8918" xr:uid="{00000000-0005-0000-0000-000001210000}"/>
    <cellStyle name="SAPBEXHLevel3 6" xfId="5532" xr:uid="{00000000-0005-0000-0000-000002210000}"/>
    <cellStyle name="SAPBEXHLevel3 6 2" xfId="5533" xr:uid="{00000000-0005-0000-0000-000003210000}"/>
    <cellStyle name="SAPBEXHLevel3 6 2 2" xfId="5534" xr:uid="{00000000-0005-0000-0000-000004210000}"/>
    <cellStyle name="SAPBEXHLevel3 6 2 2 2" xfId="5535" xr:uid="{00000000-0005-0000-0000-000005210000}"/>
    <cellStyle name="SAPBEXHLevel3 6 2 2 2 2" xfId="8919" xr:uid="{00000000-0005-0000-0000-000006210000}"/>
    <cellStyle name="SAPBEXHLevel3 6 2 2 3" xfId="8920" xr:uid="{00000000-0005-0000-0000-000007210000}"/>
    <cellStyle name="SAPBEXHLevel3 6 2 3" xfId="5536" xr:uid="{00000000-0005-0000-0000-000008210000}"/>
    <cellStyle name="SAPBEXHLevel3 6 2 3 2" xfId="8921" xr:uid="{00000000-0005-0000-0000-000009210000}"/>
    <cellStyle name="SAPBEXHLevel3 6 2 4" xfId="8922" xr:uid="{00000000-0005-0000-0000-00000A210000}"/>
    <cellStyle name="SAPBEXHLevel3 6 3" xfId="5537" xr:uid="{00000000-0005-0000-0000-00000B210000}"/>
    <cellStyle name="SAPBEXHLevel3 6 3 2" xfId="5538" xr:uid="{00000000-0005-0000-0000-00000C210000}"/>
    <cellStyle name="SAPBEXHLevel3 6 3 2 2" xfId="8923" xr:uid="{00000000-0005-0000-0000-00000D210000}"/>
    <cellStyle name="SAPBEXHLevel3 6 3 3" xfId="8924" xr:uid="{00000000-0005-0000-0000-00000E210000}"/>
    <cellStyle name="SAPBEXHLevel3 6 4" xfId="5539" xr:uid="{00000000-0005-0000-0000-00000F210000}"/>
    <cellStyle name="SAPBEXHLevel3 6 4 2" xfId="8925" xr:uid="{00000000-0005-0000-0000-000010210000}"/>
    <cellStyle name="SAPBEXHLevel3 6 5" xfId="8926" xr:uid="{00000000-0005-0000-0000-000011210000}"/>
    <cellStyle name="SAPBEXHLevel3 7" xfId="5540" xr:uid="{00000000-0005-0000-0000-000012210000}"/>
    <cellStyle name="SAPBEXHLevel3 7 2" xfId="5541" xr:uid="{00000000-0005-0000-0000-000013210000}"/>
    <cellStyle name="SAPBEXHLevel3 7 2 2" xfId="5542" xr:uid="{00000000-0005-0000-0000-000014210000}"/>
    <cellStyle name="SAPBEXHLevel3 7 2 2 2" xfId="5543" xr:uid="{00000000-0005-0000-0000-000015210000}"/>
    <cellStyle name="SAPBEXHLevel3 7 2 2 2 2" xfId="8927" xr:uid="{00000000-0005-0000-0000-000016210000}"/>
    <cellStyle name="SAPBEXHLevel3 7 2 2 3" xfId="8928" xr:uid="{00000000-0005-0000-0000-000017210000}"/>
    <cellStyle name="SAPBEXHLevel3 7 2 3" xfId="5544" xr:uid="{00000000-0005-0000-0000-000018210000}"/>
    <cellStyle name="SAPBEXHLevel3 7 2 3 2" xfId="8929" xr:uid="{00000000-0005-0000-0000-000019210000}"/>
    <cellStyle name="SAPBEXHLevel3 7 2 4" xfId="8930" xr:uid="{00000000-0005-0000-0000-00001A210000}"/>
    <cellStyle name="SAPBEXHLevel3 7 3" xfId="5545" xr:uid="{00000000-0005-0000-0000-00001B210000}"/>
    <cellStyle name="SAPBEXHLevel3 7 3 2" xfId="5546" xr:uid="{00000000-0005-0000-0000-00001C210000}"/>
    <cellStyle name="SAPBEXHLevel3 7 3 2 2" xfId="8931" xr:uid="{00000000-0005-0000-0000-00001D210000}"/>
    <cellStyle name="SAPBEXHLevel3 7 3 3" xfId="8932" xr:uid="{00000000-0005-0000-0000-00001E210000}"/>
    <cellStyle name="SAPBEXHLevel3 7 4" xfId="5547" xr:uid="{00000000-0005-0000-0000-00001F210000}"/>
    <cellStyle name="SAPBEXHLevel3 7 4 2" xfId="8933" xr:uid="{00000000-0005-0000-0000-000020210000}"/>
    <cellStyle name="SAPBEXHLevel3 7 5" xfId="8934" xr:uid="{00000000-0005-0000-0000-000021210000}"/>
    <cellStyle name="SAPBEXHLevel3 8" xfId="5548" xr:uid="{00000000-0005-0000-0000-000022210000}"/>
    <cellStyle name="SAPBEXHLevel3 8 2" xfId="5549" xr:uid="{00000000-0005-0000-0000-000023210000}"/>
    <cellStyle name="SAPBEXHLevel3 8 2 2" xfId="5550" xr:uid="{00000000-0005-0000-0000-000024210000}"/>
    <cellStyle name="SAPBEXHLevel3 8 2 2 2" xfId="5551" xr:uid="{00000000-0005-0000-0000-000025210000}"/>
    <cellStyle name="SAPBEXHLevel3 8 2 2 2 2" xfId="8935" xr:uid="{00000000-0005-0000-0000-000026210000}"/>
    <cellStyle name="SAPBEXHLevel3 8 2 2 3" xfId="8936" xr:uid="{00000000-0005-0000-0000-000027210000}"/>
    <cellStyle name="SAPBEXHLevel3 8 2 3" xfId="5552" xr:uid="{00000000-0005-0000-0000-000028210000}"/>
    <cellStyle name="SAPBEXHLevel3 8 2 3 2" xfId="8937" xr:uid="{00000000-0005-0000-0000-000029210000}"/>
    <cellStyle name="SAPBEXHLevel3 8 2 4" xfId="8938" xr:uid="{00000000-0005-0000-0000-00002A210000}"/>
    <cellStyle name="SAPBEXHLevel3 8 3" xfId="5553" xr:uid="{00000000-0005-0000-0000-00002B210000}"/>
    <cellStyle name="SAPBEXHLevel3 8 3 2" xfId="5554" xr:uid="{00000000-0005-0000-0000-00002C210000}"/>
    <cellStyle name="SAPBEXHLevel3 8 3 2 2" xfId="8939" xr:uid="{00000000-0005-0000-0000-00002D210000}"/>
    <cellStyle name="SAPBEXHLevel3 8 3 3" xfId="8940" xr:uid="{00000000-0005-0000-0000-00002E210000}"/>
    <cellStyle name="SAPBEXHLevel3 8 4" xfId="5555" xr:uid="{00000000-0005-0000-0000-00002F210000}"/>
    <cellStyle name="SAPBEXHLevel3 8 4 2" xfId="8941" xr:uid="{00000000-0005-0000-0000-000030210000}"/>
    <cellStyle name="SAPBEXHLevel3 8 5" xfId="8942" xr:uid="{00000000-0005-0000-0000-000031210000}"/>
    <cellStyle name="SAPBEXHLevel3 9" xfId="5556" xr:uid="{00000000-0005-0000-0000-000032210000}"/>
    <cellStyle name="SAPBEXHLevel3 9 2" xfId="5557" xr:uid="{00000000-0005-0000-0000-000033210000}"/>
    <cellStyle name="SAPBEXHLevel3 9 2 2" xfId="5558" xr:uid="{00000000-0005-0000-0000-000034210000}"/>
    <cellStyle name="SAPBEXHLevel3 9 2 2 2" xfId="5559" xr:uid="{00000000-0005-0000-0000-000035210000}"/>
    <cellStyle name="SAPBEXHLevel3 9 2 2 2 2" xfId="8943" xr:uid="{00000000-0005-0000-0000-000036210000}"/>
    <cellStyle name="SAPBEXHLevel3 9 2 2 3" xfId="8944" xr:uid="{00000000-0005-0000-0000-000037210000}"/>
    <cellStyle name="SAPBEXHLevel3 9 2 3" xfId="5560" xr:uid="{00000000-0005-0000-0000-000038210000}"/>
    <cellStyle name="SAPBEXHLevel3 9 2 3 2" xfId="8945" xr:uid="{00000000-0005-0000-0000-000039210000}"/>
    <cellStyle name="SAPBEXHLevel3 9 2 4" xfId="8946" xr:uid="{00000000-0005-0000-0000-00003A210000}"/>
    <cellStyle name="SAPBEXHLevel3 9 3" xfId="5561" xr:uid="{00000000-0005-0000-0000-00003B210000}"/>
    <cellStyle name="SAPBEXHLevel3 9 3 2" xfId="5562" xr:uid="{00000000-0005-0000-0000-00003C210000}"/>
    <cellStyle name="SAPBEXHLevel3 9 3 2 2" xfId="8947" xr:uid="{00000000-0005-0000-0000-00003D210000}"/>
    <cellStyle name="SAPBEXHLevel3 9 3 3" xfId="8948" xr:uid="{00000000-0005-0000-0000-00003E210000}"/>
    <cellStyle name="SAPBEXHLevel3 9 4" xfId="5563" xr:uid="{00000000-0005-0000-0000-00003F210000}"/>
    <cellStyle name="SAPBEXHLevel3 9 4 2" xfId="8949" xr:uid="{00000000-0005-0000-0000-000040210000}"/>
    <cellStyle name="SAPBEXHLevel3 9 5" xfId="8950" xr:uid="{00000000-0005-0000-0000-000041210000}"/>
    <cellStyle name="SAPBEXHLevel3X" xfId="5564" xr:uid="{00000000-0005-0000-0000-000042210000}"/>
    <cellStyle name="SAPBEXHLevel3X 10" xfId="5565" xr:uid="{00000000-0005-0000-0000-000043210000}"/>
    <cellStyle name="SAPBEXHLevel3X 10 2" xfId="5566" xr:uid="{00000000-0005-0000-0000-000044210000}"/>
    <cellStyle name="SAPBEXHLevel3X 10 2 2" xfId="5567" xr:uid="{00000000-0005-0000-0000-000045210000}"/>
    <cellStyle name="SAPBEXHLevel3X 10 2 2 2" xfId="8951" xr:uid="{00000000-0005-0000-0000-000046210000}"/>
    <cellStyle name="SAPBEXHLevel3X 10 2 3" xfId="8952" xr:uid="{00000000-0005-0000-0000-000047210000}"/>
    <cellStyle name="SAPBEXHLevel3X 10 3" xfId="5568" xr:uid="{00000000-0005-0000-0000-000048210000}"/>
    <cellStyle name="SAPBEXHLevel3X 10 3 2" xfId="8953" xr:uid="{00000000-0005-0000-0000-000049210000}"/>
    <cellStyle name="SAPBEXHLevel3X 10 4" xfId="8954" xr:uid="{00000000-0005-0000-0000-00004A210000}"/>
    <cellStyle name="SAPBEXHLevel3X 11" xfId="5569" xr:uid="{00000000-0005-0000-0000-00004B210000}"/>
    <cellStyle name="SAPBEXHLevel3X 11 2" xfId="5570" xr:uid="{00000000-0005-0000-0000-00004C210000}"/>
    <cellStyle name="SAPBEXHLevel3X 11 2 2" xfId="5571" xr:uid="{00000000-0005-0000-0000-00004D210000}"/>
    <cellStyle name="SAPBEXHLevel3X 11 2 2 2" xfId="8955" xr:uid="{00000000-0005-0000-0000-00004E210000}"/>
    <cellStyle name="SAPBEXHLevel3X 11 2 3" xfId="8956" xr:uid="{00000000-0005-0000-0000-00004F210000}"/>
    <cellStyle name="SAPBEXHLevel3X 11 3" xfId="5572" xr:uid="{00000000-0005-0000-0000-000050210000}"/>
    <cellStyle name="SAPBEXHLevel3X 11 3 2" xfId="8957" xr:uid="{00000000-0005-0000-0000-000051210000}"/>
    <cellStyle name="SAPBEXHLevel3X 11 4" xfId="8958" xr:uid="{00000000-0005-0000-0000-000052210000}"/>
    <cellStyle name="SAPBEXHLevel3X 12" xfId="5573" xr:uid="{00000000-0005-0000-0000-000053210000}"/>
    <cellStyle name="SAPBEXHLevel3X 12 2" xfId="5574" xr:uid="{00000000-0005-0000-0000-000054210000}"/>
    <cellStyle name="SAPBEXHLevel3X 12 2 2" xfId="5575" xr:uid="{00000000-0005-0000-0000-000055210000}"/>
    <cellStyle name="SAPBEXHLevel3X 12 2 2 2" xfId="8959" xr:uid="{00000000-0005-0000-0000-000056210000}"/>
    <cellStyle name="SAPBEXHLevel3X 12 2 3" xfId="8960" xr:uid="{00000000-0005-0000-0000-000057210000}"/>
    <cellStyle name="SAPBEXHLevel3X 12 3" xfId="5576" xr:uid="{00000000-0005-0000-0000-000058210000}"/>
    <cellStyle name="SAPBEXHLevel3X 12 3 2" xfId="8961" xr:uid="{00000000-0005-0000-0000-000059210000}"/>
    <cellStyle name="SAPBEXHLevel3X 12 4" xfId="8962" xr:uid="{00000000-0005-0000-0000-00005A210000}"/>
    <cellStyle name="SAPBEXHLevel3X 13" xfId="5577" xr:uid="{00000000-0005-0000-0000-00005B210000}"/>
    <cellStyle name="SAPBEXHLevel3X 14" xfId="5578" xr:uid="{00000000-0005-0000-0000-00005C210000}"/>
    <cellStyle name="SAPBEXHLevel3X 14 2" xfId="5579" xr:uid="{00000000-0005-0000-0000-00005D210000}"/>
    <cellStyle name="SAPBEXHLevel3X 14 2 2" xfId="8963" xr:uid="{00000000-0005-0000-0000-00005E210000}"/>
    <cellStyle name="SAPBEXHLevel3X 14 3" xfId="8964" xr:uid="{00000000-0005-0000-0000-00005F210000}"/>
    <cellStyle name="SAPBEXHLevel3X 15" xfId="5580" xr:uid="{00000000-0005-0000-0000-000060210000}"/>
    <cellStyle name="SAPBEXHLevel3X 15 2" xfId="8965" xr:uid="{00000000-0005-0000-0000-000061210000}"/>
    <cellStyle name="SAPBEXHLevel3X 16" xfId="5581" xr:uid="{00000000-0005-0000-0000-000062210000}"/>
    <cellStyle name="SAPBEXHLevel3X 16 2" xfId="8966" xr:uid="{00000000-0005-0000-0000-000063210000}"/>
    <cellStyle name="SAPBEXHLevel3X 17" xfId="8967" xr:uid="{00000000-0005-0000-0000-000064210000}"/>
    <cellStyle name="SAPBEXHLevel3X 2" xfId="5582" xr:uid="{00000000-0005-0000-0000-000065210000}"/>
    <cellStyle name="SAPBEXHLevel3X 2 2" xfId="5583" xr:uid="{00000000-0005-0000-0000-000066210000}"/>
    <cellStyle name="SAPBEXHLevel3X 2 2 2" xfId="5584" xr:uid="{00000000-0005-0000-0000-000067210000}"/>
    <cellStyle name="SAPBEXHLevel3X 2 2 2 2" xfId="5585" xr:uid="{00000000-0005-0000-0000-000068210000}"/>
    <cellStyle name="SAPBEXHLevel3X 2 2 2 2 2" xfId="8968" xr:uid="{00000000-0005-0000-0000-000069210000}"/>
    <cellStyle name="SAPBEXHLevel3X 2 2 2 3" xfId="8969" xr:uid="{00000000-0005-0000-0000-00006A210000}"/>
    <cellStyle name="SAPBEXHLevel3X 2 2 3" xfId="5586" xr:uid="{00000000-0005-0000-0000-00006B210000}"/>
    <cellStyle name="SAPBEXHLevel3X 2 2 3 2" xfId="8970" xr:uid="{00000000-0005-0000-0000-00006C210000}"/>
    <cellStyle name="SAPBEXHLevel3X 2 2 4" xfId="8971" xr:uid="{00000000-0005-0000-0000-00006D210000}"/>
    <cellStyle name="SAPBEXHLevel3X 2 3" xfId="5587" xr:uid="{00000000-0005-0000-0000-00006E210000}"/>
    <cellStyle name="SAPBEXHLevel3X 2 3 2" xfId="5588" xr:uid="{00000000-0005-0000-0000-00006F210000}"/>
    <cellStyle name="SAPBEXHLevel3X 2 3 2 2" xfId="5589" xr:uid="{00000000-0005-0000-0000-000070210000}"/>
    <cellStyle name="SAPBEXHLevel3X 2 3 2 2 2" xfId="8972" xr:uid="{00000000-0005-0000-0000-000071210000}"/>
    <cellStyle name="SAPBEXHLevel3X 2 3 2 3" xfId="8973" xr:uid="{00000000-0005-0000-0000-000072210000}"/>
    <cellStyle name="SAPBEXHLevel3X 2 3 3" xfId="5590" xr:uid="{00000000-0005-0000-0000-000073210000}"/>
    <cellStyle name="SAPBEXHLevel3X 2 3 3 2" xfId="8974" xr:uid="{00000000-0005-0000-0000-000074210000}"/>
    <cellStyle name="SAPBEXHLevel3X 2 3 4" xfId="8975" xr:uid="{00000000-0005-0000-0000-000075210000}"/>
    <cellStyle name="SAPBEXHLevel3X 2 4" xfId="5591" xr:uid="{00000000-0005-0000-0000-000076210000}"/>
    <cellStyle name="SAPBEXHLevel3X 2 4 2" xfId="5592" xr:uid="{00000000-0005-0000-0000-000077210000}"/>
    <cellStyle name="SAPBEXHLevel3X 2 4 2 2" xfId="8976" xr:uid="{00000000-0005-0000-0000-000078210000}"/>
    <cellStyle name="SAPBEXHLevel3X 2 4 3" xfId="8977" xr:uid="{00000000-0005-0000-0000-000079210000}"/>
    <cellStyle name="SAPBEXHLevel3X 2 5" xfId="5593" xr:uid="{00000000-0005-0000-0000-00007A210000}"/>
    <cellStyle name="SAPBEXHLevel3X 2 5 2" xfId="8978" xr:uid="{00000000-0005-0000-0000-00007B210000}"/>
    <cellStyle name="SAPBEXHLevel3X 2 6" xfId="8979" xr:uid="{00000000-0005-0000-0000-00007C210000}"/>
    <cellStyle name="SAPBEXHLevel3X 3" xfId="5594" xr:uid="{00000000-0005-0000-0000-00007D210000}"/>
    <cellStyle name="SAPBEXHLevel3X 3 2" xfId="5595" xr:uid="{00000000-0005-0000-0000-00007E210000}"/>
    <cellStyle name="SAPBEXHLevel3X 3 2 2" xfId="5596" xr:uid="{00000000-0005-0000-0000-00007F210000}"/>
    <cellStyle name="SAPBEXHLevel3X 3 2 2 2" xfId="5597" xr:uid="{00000000-0005-0000-0000-000080210000}"/>
    <cellStyle name="SAPBEXHLevel3X 3 2 2 2 2" xfId="8980" xr:uid="{00000000-0005-0000-0000-000081210000}"/>
    <cellStyle name="SAPBEXHLevel3X 3 2 2 3" xfId="8981" xr:uid="{00000000-0005-0000-0000-000082210000}"/>
    <cellStyle name="SAPBEXHLevel3X 3 2 3" xfId="5598" xr:uid="{00000000-0005-0000-0000-000083210000}"/>
    <cellStyle name="SAPBEXHLevel3X 3 2 3 2" xfId="8982" xr:uid="{00000000-0005-0000-0000-000084210000}"/>
    <cellStyle name="SAPBEXHLevel3X 3 2 4" xfId="8983" xr:uid="{00000000-0005-0000-0000-000085210000}"/>
    <cellStyle name="SAPBEXHLevel3X 3 3" xfId="5599" xr:uid="{00000000-0005-0000-0000-000086210000}"/>
    <cellStyle name="SAPBEXHLevel3X 3 3 2" xfId="5600" xr:uid="{00000000-0005-0000-0000-000087210000}"/>
    <cellStyle name="SAPBEXHLevel3X 3 3 2 2" xfId="8984" xr:uid="{00000000-0005-0000-0000-000088210000}"/>
    <cellStyle name="SAPBEXHLevel3X 3 3 3" xfId="8985" xr:uid="{00000000-0005-0000-0000-000089210000}"/>
    <cellStyle name="SAPBEXHLevel3X 3 4" xfId="5601" xr:uid="{00000000-0005-0000-0000-00008A210000}"/>
    <cellStyle name="SAPBEXHLevel3X 3 4 2" xfId="8986" xr:uid="{00000000-0005-0000-0000-00008B210000}"/>
    <cellStyle name="SAPBEXHLevel3X 3 5" xfId="8987" xr:uid="{00000000-0005-0000-0000-00008C210000}"/>
    <cellStyle name="SAPBEXHLevel3X 4" xfId="5602" xr:uid="{00000000-0005-0000-0000-00008D210000}"/>
    <cellStyle name="SAPBEXHLevel3X 4 2" xfId="5603" xr:uid="{00000000-0005-0000-0000-00008E210000}"/>
    <cellStyle name="SAPBEXHLevel3X 4 2 2" xfId="5604" xr:uid="{00000000-0005-0000-0000-00008F210000}"/>
    <cellStyle name="SAPBEXHLevel3X 4 2 2 2" xfId="5605" xr:uid="{00000000-0005-0000-0000-000090210000}"/>
    <cellStyle name="SAPBEXHLevel3X 4 2 2 2 2" xfId="8988" xr:uid="{00000000-0005-0000-0000-000091210000}"/>
    <cellStyle name="SAPBEXHLevel3X 4 2 2 3" xfId="8989" xr:uid="{00000000-0005-0000-0000-000092210000}"/>
    <cellStyle name="SAPBEXHLevel3X 4 2 3" xfId="5606" xr:uid="{00000000-0005-0000-0000-000093210000}"/>
    <cellStyle name="SAPBEXHLevel3X 4 2 3 2" xfId="8990" xr:uid="{00000000-0005-0000-0000-000094210000}"/>
    <cellStyle name="SAPBEXHLevel3X 4 2 4" xfId="8991" xr:uid="{00000000-0005-0000-0000-000095210000}"/>
    <cellStyle name="SAPBEXHLevel3X 4 3" xfId="5607" xr:uid="{00000000-0005-0000-0000-000096210000}"/>
    <cellStyle name="SAPBEXHLevel3X 4 3 2" xfId="5608" xr:uid="{00000000-0005-0000-0000-000097210000}"/>
    <cellStyle name="SAPBEXHLevel3X 4 3 2 2" xfId="8992" xr:uid="{00000000-0005-0000-0000-000098210000}"/>
    <cellStyle name="SAPBEXHLevel3X 4 3 3" xfId="8993" xr:uid="{00000000-0005-0000-0000-000099210000}"/>
    <cellStyle name="SAPBEXHLevel3X 4 4" xfId="5609" xr:uid="{00000000-0005-0000-0000-00009A210000}"/>
    <cellStyle name="SAPBEXHLevel3X 4 4 2" xfId="8994" xr:uid="{00000000-0005-0000-0000-00009B210000}"/>
    <cellStyle name="SAPBEXHLevel3X 4 5" xfId="8995" xr:uid="{00000000-0005-0000-0000-00009C210000}"/>
    <cellStyle name="SAPBEXHLevel3X 5" xfId="5610" xr:uid="{00000000-0005-0000-0000-00009D210000}"/>
    <cellStyle name="SAPBEXHLevel3X 5 2" xfId="5611" xr:uid="{00000000-0005-0000-0000-00009E210000}"/>
    <cellStyle name="SAPBEXHLevel3X 5 2 2" xfId="5612" xr:uid="{00000000-0005-0000-0000-00009F210000}"/>
    <cellStyle name="SAPBEXHLevel3X 5 2 2 2" xfId="5613" xr:uid="{00000000-0005-0000-0000-0000A0210000}"/>
    <cellStyle name="SAPBEXHLevel3X 5 2 2 2 2" xfId="8996" xr:uid="{00000000-0005-0000-0000-0000A1210000}"/>
    <cellStyle name="SAPBEXHLevel3X 5 2 2 3" xfId="8997" xr:uid="{00000000-0005-0000-0000-0000A2210000}"/>
    <cellStyle name="SAPBEXHLevel3X 5 2 3" xfId="5614" xr:uid="{00000000-0005-0000-0000-0000A3210000}"/>
    <cellStyle name="SAPBEXHLevel3X 5 2 3 2" xfId="8998" xr:uid="{00000000-0005-0000-0000-0000A4210000}"/>
    <cellStyle name="SAPBEXHLevel3X 5 2 4" xfId="8999" xr:uid="{00000000-0005-0000-0000-0000A5210000}"/>
    <cellStyle name="SAPBEXHLevel3X 5 3" xfId="5615" xr:uid="{00000000-0005-0000-0000-0000A6210000}"/>
    <cellStyle name="SAPBEXHLevel3X 5 3 2" xfId="5616" xr:uid="{00000000-0005-0000-0000-0000A7210000}"/>
    <cellStyle name="SAPBEXHLevel3X 5 3 2 2" xfId="9000" xr:uid="{00000000-0005-0000-0000-0000A8210000}"/>
    <cellStyle name="SAPBEXHLevel3X 5 3 3" xfId="9001" xr:uid="{00000000-0005-0000-0000-0000A9210000}"/>
    <cellStyle name="SAPBEXHLevel3X 5 4" xfId="5617" xr:uid="{00000000-0005-0000-0000-0000AA210000}"/>
    <cellStyle name="SAPBEXHLevel3X 5 4 2" xfId="9002" xr:uid="{00000000-0005-0000-0000-0000AB210000}"/>
    <cellStyle name="SAPBEXHLevel3X 5 5" xfId="9003" xr:uid="{00000000-0005-0000-0000-0000AC210000}"/>
    <cellStyle name="SAPBEXHLevel3X 6" xfId="5618" xr:uid="{00000000-0005-0000-0000-0000AD210000}"/>
    <cellStyle name="SAPBEXHLevel3X 6 2" xfId="5619" xr:uid="{00000000-0005-0000-0000-0000AE210000}"/>
    <cellStyle name="SAPBEXHLevel3X 6 2 2" xfId="5620" xr:uid="{00000000-0005-0000-0000-0000AF210000}"/>
    <cellStyle name="SAPBEXHLevel3X 6 2 2 2" xfId="5621" xr:uid="{00000000-0005-0000-0000-0000B0210000}"/>
    <cellStyle name="SAPBEXHLevel3X 6 2 2 2 2" xfId="9004" xr:uid="{00000000-0005-0000-0000-0000B1210000}"/>
    <cellStyle name="SAPBEXHLevel3X 6 2 2 3" xfId="9005" xr:uid="{00000000-0005-0000-0000-0000B2210000}"/>
    <cellStyle name="SAPBEXHLevel3X 6 2 3" xfId="5622" xr:uid="{00000000-0005-0000-0000-0000B3210000}"/>
    <cellStyle name="SAPBEXHLevel3X 6 2 3 2" xfId="9006" xr:uid="{00000000-0005-0000-0000-0000B4210000}"/>
    <cellStyle name="SAPBEXHLevel3X 6 2 4" xfId="9007" xr:uid="{00000000-0005-0000-0000-0000B5210000}"/>
    <cellStyle name="SAPBEXHLevel3X 6 3" xfId="5623" xr:uid="{00000000-0005-0000-0000-0000B6210000}"/>
    <cellStyle name="SAPBEXHLevel3X 6 3 2" xfId="5624" xr:uid="{00000000-0005-0000-0000-0000B7210000}"/>
    <cellStyle name="SAPBEXHLevel3X 6 3 2 2" xfId="9008" xr:uid="{00000000-0005-0000-0000-0000B8210000}"/>
    <cellStyle name="SAPBEXHLevel3X 6 3 3" xfId="9009" xr:uid="{00000000-0005-0000-0000-0000B9210000}"/>
    <cellStyle name="SAPBEXHLevel3X 6 4" xfId="5625" xr:uid="{00000000-0005-0000-0000-0000BA210000}"/>
    <cellStyle name="SAPBEXHLevel3X 6 4 2" xfId="9010" xr:uid="{00000000-0005-0000-0000-0000BB210000}"/>
    <cellStyle name="SAPBEXHLevel3X 6 5" xfId="9011" xr:uid="{00000000-0005-0000-0000-0000BC210000}"/>
    <cellStyle name="SAPBEXHLevel3X 7" xfId="5626" xr:uid="{00000000-0005-0000-0000-0000BD210000}"/>
    <cellStyle name="SAPBEXHLevel3X 7 2" xfId="5627" xr:uid="{00000000-0005-0000-0000-0000BE210000}"/>
    <cellStyle name="SAPBEXHLevel3X 7 2 2" xfId="5628" xr:uid="{00000000-0005-0000-0000-0000BF210000}"/>
    <cellStyle name="SAPBEXHLevel3X 7 2 2 2" xfId="5629" xr:uid="{00000000-0005-0000-0000-0000C0210000}"/>
    <cellStyle name="SAPBEXHLevel3X 7 2 2 2 2" xfId="9012" xr:uid="{00000000-0005-0000-0000-0000C1210000}"/>
    <cellStyle name="SAPBEXHLevel3X 7 2 2 3" xfId="9013" xr:uid="{00000000-0005-0000-0000-0000C2210000}"/>
    <cellStyle name="SAPBEXHLevel3X 7 2 3" xfId="5630" xr:uid="{00000000-0005-0000-0000-0000C3210000}"/>
    <cellStyle name="SAPBEXHLevel3X 7 2 3 2" xfId="9014" xr:uid="{00000000-0005-0000-0000-0000C4210000}"/>
    <cellStyle name="SAPBEXHLevel3X 7 2 4" xfId="9015" xr:uid="{00000000-0005-0000-0000-0000C5210000}"/>
    <cellStyle name="SAPBEXHLevel3X 7 3" xfId="5631" xr:uid="{00000000-0005-0000-0000-0000C6210000}"/>
    <cellStyle name="SAPBEXHLevel3X 7 3 2" xfId="5632" xr:uid="{00000000-0005-0000-0000-0000C7210000}"/>
    <cellStyle name="SAPBEXHLevel3X 7 3 2 2" xfId="9016" xr:uid="{00000000-0005-0000-0000-0000C8210000}"/>
    <cellStyle name="SAPBEXHLevel3X 7 3 3" xfId="9017" xr:uid="{00000000-0005-0000-0000-0000C9210000}"/>
    <cellStyle name="SAPBEXHLevel3X 7 4" xfId="5633" xr:uid="{00000000-0005-0000-0000-0000CA210000}"/>
    <cellStyle name="SAPBEXHLevel3X 7 4 2" xfId="9018" xr:uid="{00000000-0005-0000-0000-0000CB210000}"/>
    <cellStyle name="SAPBEXHLevel3X 7 5" xfId="9019" xr:uid="{00000000-0005-0000-0000-0000CC210000}"/>
    <cellStyle name="SAPBEXHLevel3X 8" xfId="5634" xr:uid="{00000000-0005-0000-0000-0000CD210000}"/>
    <cellStyle name="SAPBEXHLevel3X 8 2" xfId="5635" xr:uid="{00000000-0005-0000-0000-0000CE210000}"/>
    <cellStyle name="SAPBEXHLevel3X 8 2 2" xfId="5636" xr:uid="{00000000-0005-0000-0000-0000CF210000}"/>
    <cellStyle name="SAPBEXHLevel3X 8 2 2 2" xfId="5637" xr:uid="{00000000-0005-0000-0000-0000D0210000}"/>
    <cellStyle name="SAPBEXHLevel3X 8 2 2 2 2" xfId="9020" xr:uid="{00000000-0005-0000-0000-0000D1210000}"/>
    <cellStyle name="SAPBEXHLevel3X 8 2 2 3" xfId="9021" xr:uid="{00000000-0005-0000-0000-0000D2210000}"/>
    <cellStyle name="SAPBEXHLevel3X 8 2 3" xfId="5638" xr:uid="{00000000-0005-0000-0000-0000D3210000}"/>
    <cellStyle name="SAPBEXHLevel3X 8 2 3 2" xfId="9022" xr:uid="{00000000-0005-0000-0000-0000D4210000}"/>
    <cellStyle name="SAPBEXHLevel3X 8 2 4" xfId="9023" xr:uid="{00000000-0005-0000-0000-0000D5210000}"/>
    <cellStyle name="SAPBEXHLevel3X 8 3" xfId="5639" xr:uid="{00000000-0005-0000-0000-0000D6210000}"/>
    <cellStyle name="SAPBEXHLevel3X 8 3 2" xfId="5640" xr:uid="{00000000-0005-0000-0000-0000D7210000}"/>
    <cellStyle name="SAPBEXHLevel3X 8 3 2 2" xfId="9024" xr:uid="{00000000-0005-0000-0000-0000D8210000}"/>
    <cellStyle name="SAPBEXHLevel3X 8 3 3" xfId="9025" xr:uid="{00000000-0005-0000-0000-0000D9210000}"/>
    <cellStyle name="SAPBEXHLevel3X 8 4" xfId="5641" xr:uid="{00000000-0005-0000-0000-0000DA210000}"/>
    <cellStyle name="SAPBEXHLevel3X 8 4 2" xfId="9026" xr:uid="{00000000-0005-0000-0000-0000DB210000}"/>
    <cellStyle name="SAPBEXHLevel3X 8 5" xfId="9027" xr:uid="{00000000-0005-0000-0000-0000DC210000}"/>
    <cellStyle name="SAPBEXHLevel3X 9" xfId="5642" xr:uid="{00000000-0005-0000-0000-0000DD210000}"/>
    <cellStyle name="SAPBEXHLevel3X 9 2" xfId="5643" xr:uid="{00000000-0005-0000-0000-0000DE210000}"/>
    <cellStyle name="SAPBEXHLevel3X 9 2 2" xfId="5644" xr:uid="{00000000-0005-0000-0000-0000DF210000}"/>
    <cellStyle name="SAPBEXHLevel3X 9 2 2 2" xfId="5645" xr:uid="{00000000-0005-0000-0000-0000E0210000}"/>
    <cellStyle name="SAPBEXHLevel3X 9 2 2 2 2" xfId="9028" xr:uid="{00000000-0005-0000-0000-0000E1210000}"/>
    <cellStyle name="SAPBEXHLevel3X 9 2 2 3" xfId="9029" xr:uid="{00000000-0005-0000-0000-0000E2210000}"/>
    <cellStyle name="SAPBEXHLevel3X 9 2 3" xfId="5646" xr:uid="{00000000-0005-0000-0000-0000E3210000}"/>
    <cellStyle name="SAPBEXHLevel3X 9 2 3 2" xfId="9030" xr:uid="{00000000-0005-0000-0000-0000E4210000}"/>
    <cellStyle name="SAPBEXHLevel3X 9 2 4" xfId="9031" xr:uid="{00000000-0005-0000-0000-0000E5210000}"/>
    <cellStyle name="SAPBEXHLevel3X 9 3" xfId="5647" xr:uid="{00000000-0005-0000-0000-0000E6210000}"/>
    <cellStyle name="SAPBEXHLevel3X 9 3 2" xfId="5648" xr:uid="{00000000-0005-0000-0000-0000E7210000}"/>
    <cellStyle name="SAPBEXHLevel3X 9 3 2 2" xfId="9032" xr:uid="{00000000-0005-0000-0000-0000E8210000}"/>
    <cellStyle name="SAPBEXHLevel3X 9 3 3" xfId="9033" xr:uid="{00000000-0005-0000-0000-0000E9210000}"/>
    <cellStyle name="SAPBEXHLevel3X 9 4" xfId="5649" xr:uid="{00000000-0005-0000-0000-0000EA210000}"/>
    <cellStyle name="SAPBEXHLevel3X 9 4 2" xfId="9034" xr:uid="{00000000-0005-0000-0000-0000EB210000}"/>
    <cellStyle name="SAPBEXHLevel3X 9 5" xfId="9035" xr:uid="{00000000-0005-0000-0000-0000EC210000}"/>
    <cellStyle name="SAPBEXinputData" xfId="5650" xr:uid="{00000000-0005-0000-0000-0000ED210000}"/>
    <cellStyle name="SAPBEXinputData 2" xfId="5651" xr:uid="{00000000-0005-0000-0000-0000EE210000}"/>
    <cellStyle name="SAPBEXinputData 2 2" xfId="9036" xr:uid="{00000000-0005-0000-0000-0000EF210000}"/>
    <cellStyle name="SAPBEXinputData 3" xfId="5652" xr:uid="{00000000-0005-0000-0000-0000F0210000}"/>
    <cellStyle name="SAPBEXinputData 3 2" xfId="9037" xr:uid="{00000000-0005-0000-0000-0000F1210000}"/>
    <cellStyle name="SAPBEXinputData 4" xfId="5653" xr:uid="{00000000-0005-0000-0000-0000F2210000}"/>
    <cellStyle name="SAPBEXItemHeader" xfId="5654" xr:uid="{00000000-0005-0000-0000-0000F3210000}"/>
    <cellStyle name="SAPBEXItemHeader 2" xfId="5655" xr:uid="{00000000-0005-0000-0000-0000F4210000}"/>
    <cellStyle name="SAPBEXItemHeader 2 2" xfId="5656" xr:uid="{00000000-0005-0000-0000-0000F5210000}"/>
    <cellStyle name="SAPBEXItemHeader 2 2 2" xfId="5657" xr:uid="{00000000-0005-0000-0000-0000F6210000}"/>
    <cellStyle name="SAPBEXItemHeader 2 2 2 2" xfId="9038" xr:uid="{00000000-0005-0000-0000-0000F7210000}"/>
    <cellStyle name="SAPBEXItemHeader 2 2 3" xfId="9039" xr:uid="{00000000-0005-0000-0000-0000F8210000}"/>
    <cellStyle name="SAPBEXItemHeader 2 3" xfId="5658" xr:uid="{00000000-0005-0000-0000-0000F9210000}"/>
    <cellStyle name="SAPBEXItemHeader 2 3 2" xfId="9040" xr:uid="{00000000-0005-0000-0000-0000FA210000}"/>
    <cellStyle name="SAPBEXItemHeader 2 4" xfId="9041" xr:uid="{00000000-0005-0000-0000-0000FB210000}"/>
    <cellStyle name="SAPBEXItemHeader 3" xfId="5659" xr:uid="{00000000-0005-0000-0000-0000FC210000}"/>
    <cellStyle name="SAPBEXItemHeader 3 2" xfId="5660" xr:uid="{00000000-0005-0000-0000-0000FD210000}"/>
    <cellStyle name="SAPBEXItemHeader 3 2 2" xfId="9042" xr:uid="{00000000-0005-0000-0000-0000FE210000}"/>
    <cellStyle name="SAPBEXItemHeader 3 3" xfId="9043" xr:uid="{00000000-0005-0000-0000-0000FF210000}"/>
    <cellStyle name="SAPBEXItemHeader 4" xfId="5661" xr:uid="{00000000-0005-0000-0000-000000220000}"/>
    <cellStyle name="SAPBEXItemHeader 4 2" xfId="9044" xr:uid="{00000000-0005-0000-0000-000001220000}"/>
    <cellStyle name="SAPBEXItemHeader 5" xfId="9045" xr:uid="{00000000-0005-0000-0000-000002220000}"/>
    <cellStyle name="SAPBEXresData" xfId="5662" xr:uid="{00000000-0005-0000-0000-000003220000}"/>
    <cellStyle name="SAPBEXresData 2" xfId="5663" xr:uid="{00000000-0005-0000-0000-000004220000}"/>
    <cellStyle name="SAPBEXresData 2 2" xfId="5664" xr:uid="{00000000-0005-0000-0000-000005220000}"/>
    <cellStyle name="SAPBEXresData 2 2 2" xfId="5665" xr:uid="{00000000-0005-0000-0000-000006220000}"/>
    <cellStyle name="SAPBEXresData 2 2 2 2" xfId="5666" xr:uid="{00000000-0005-0000-0000-000007220000}"/>
    <cellStyle name="SAPBEXresData 2 2 2 2 2" xfId="9046" xr:uid="{00000000-0005-0000-0000-000008220000}"/>
    <cellStyle name="SAPBEXresData 2 2 2 3" xfId="9047" xr:uid="{00000000-0005-0000-0000-000009220000}"/>
    <cellStyle name="SAPBEXresData 2 2 3" xfId="5667" xr:uid="{00000000-0005-0000-0000-00000A220000}"/>
    <cellStyle name="SAPBEXresData 2 2 3 2" xfId="9048" xr:uid="{00000000-0005-0000-0000-00000B220000}"/>
    <cellStyle name="SAPBEXresData 2 2 4" xfId="9049" xr:uid="{00000000-0005-0000-0000-00000C220000}"/>
    <cellStyle name="SAPBEXresData 2 3" xfId="5668" xr:uid="{00000000-0005-0000-0000-00000D220000}"/>
    <cellStyle name="SAPBEXresData 2 3 2" xfId="5669" xr:uid="{00000000-0005-0000-0000-00000E220000}"/>
    <cellStyle name="SAPBEXresData 2 3 2 2" xfId="9050" xr:uid="{00000000-0005-0000-0000-00000F220000}"/>
    <cellStyle name="SAPBEXresData 2 3 3" xfId="9051" xr:uid="{00000000-0005-0000-0000-000010220000}"/>
    <cellStyle name="SAPBEXresData 2 4" xfId="5670" xr:uid="{00000000-0005-0000-0000-000011220000}"/>
    <cellStyle name="SAPBEXresData 2 4 2" xfId="9052" xr:uid="{00000000-0005-0000-0000-000012220000}"/>
    <cellStyle name="SAPBEXresData 2 5" xfId="9053" xr:uid="{00000000-0005-0000-0000-000013220000}"/>
    <cellStyle name="SAPBEXresData 3" xfId="5671" xr:uid="{00000000-0005-0000-0000-000014220000}"/>
    <cellStyle name="SAPBEXresData 3 2" xfId="5672" xr:uid="{00000000-0005-0000-0000-000015220000}"/>
    <cellStyle name="SAPBEXresData 3 2 2" xfId="5673" xr:uid="{00000000-0005-0000-0000-000016220000}"/>
    <cellStyle name="SAPBEXresData 3 2 2 2" xfId="9054" xr:uid="{00000000-0005-0000-0000-000017220000}"/>
    <cellStyle name="SAPBEXresData 3 2 3" xfId="9055" xr:uid="{00000000-0005-0000-0000-000018220000}"/>
    <cellStyle name="SAPBEXresData 3 3" xfId="5674" xr:uid="{00000000-0005-0000-0000-000019220000}"/>
    <cellStyle name="SAPBEXresData 3 3 2" xfId="9056" xr:uid="{00000000-0005-0000-0000-00001A220000}"/>
    <cellStyle name="SAPBEXresData 3 4" xfId="9057" xr:uid="{00000000-0005-0000-0000-00001B220000}"/>
    <cellStyle name="SAPBEXresData 4" xfId="5675" xr:uid="{00000000-0005-0000-0000-00001C220000}"/>
    <cellStyle name="SAPBEXresData 4 2" xfId="5676" xr:uid="{00000000-0005-0000-0000-00001D220000}"/>
    <cellStyle name="SAPBEXresData 4 2 2" xfId="5677" xr:uid="{00000000-0005-0000-0000-00001E220000}"/>
    <cellStyle name="SAPBEXresData 4 2 2 2" xfId="9058" xr:uid="{00000000-0005-0000-0000-00001F220000}"/>
    <cellStyle name="SAPBEXresData 4 2 3" xfId="9059" xr:uid="{00000000-0005-0000-0000-000020220000}"/>
    <cellStyle name="SAPBEXresData 4 3" xfId="5678" xr:uid="{00000000-0005-0000-0000-000021220000}"/>
    <cellStyle name="SAPBEXresData 4 3 2" xfId="9060" xr:uid="{00000000-0005-0000-0000-000022220000}"/>
    <cellStyle name="SAPBEXresData 4 4" xfId="9061" xr:uid="{00000000-0005-0000-0000-000023220000}"/>
    <cellStyle name="SAPBEXresData 5" xfId="5679" xr:uid="{00000000-0005-0000-0000-000024220000}"/>
    <cellStyle name="SAPBEXresData 5 2" xfId="5680" xr:uid="{00000000-0005-0000-0000-000025220000}"/>
    <cellStyle name="SAPBEXresData 5 2 2" xfId="5681" xr:uid="{00000000-0005-0000-0000-000026220000}"/>
    <cellStyle name="SAPBEXresData 5 2 2 2" xfId="9062" xr:uid="{00000000-0005-0000-0000-000027220000}"/>
    <cellStyle name="SAPBEXresData 5 2 3" xfId="9063" xr:uid="{00000000-0005-0000-0000-000028220000}"/>
    <cellStyle name="SAPBEXresData 5 3" xfId="5682" xr:uid="{00000000-0005-0000-0000-000029220000}"/>
    <cellStyle name="SAPBEXresData 5 3 2" xfId="9064" xr:uid="{00000000-0005-0000-0000-00002A220000}"/>
    <cellStyle name="SAPBEXresData 5 4" xfId="9065" xr:uid="{00000000-0005-0000-0000-00002B220000}"/>
    <cellStyle name="SAPBEXresData 6" xfId="5683" xr:uid="{00000000-0005-0000-0000-00002C220000}"/>
    <cellStyle name="SAPBEXresData 6 2" xfId="5684" xr:uid="{00000000-0005-0000-0000-00002D220000}"/>
    <cellStyle name="SAPBEXresData 6 2 2" xfId="9066" xr:uid="{00000000-0005-0000-0000-00002E220000}"/>
    <cellStyle name="SAPBEXresData 6 3" xfId="9067" xr:uid="{00000000-0005-0000-0000-00002F220000}"/>
    <cellStyle name="SAPBEXresData 7" xfId="9068" xr:uid="{00000000-0005-0000-0000-000030220000}"/>
    <cellStyle name="SAPBEXresDataEmph" xfId="5685" xr:uid="{00000000-0005-0000-0000-000031220000}"/>
    <cellStyle name="SAPBEXresDataEmph 2" xfId="5686" xr:uid="{00000000-0005-0000-0000-000032220000}"/>
    <cellStyle name="SAPBEXresDataEmph 3" xfId="5687" xr:uid="{00000000-0005-0000-0000-000033220000}"/>
    <cellStyle name="SAPBEXresDataEmph 4" xfId="5688" xr:uid="{00000000-0005-0000-0000-000034220000}"/>
    <cellStyle name="SAPBEXresDataEmph 4 2" xfId="5689" xr:uid="{00000000-0005-0000-0000-000035220000}"/>
    <cellStyle name="SAPBEXresDataEmph 4 2 2" xfId="5690" xr:uid="{00000000-0005-0000-0000-000036220000}"/>
    <cellStyle name="SAPBEXresDataEmph 4 2 2 2" xfId="9069" xr:uid="{00000000-0005-0000-0000-000037220000}"/>
    <cellStyle name="SAPBEXresDataEmph 4 2 3" xfId="9070" xr:uid="{00000000-0005-0000-0000-000038220000}"/>
    <cellStyle name="SAPBEXresDataEmph 4 3" xfId="5691" xr:uid="{00000000-0005-0000-0000-000039220000}"/>
    <cellStyle name="SAPBEXresDataEmph 4 3 2" xfId="9071" xr:uid="{00000000-0005-0000-0000-00003A220000}"/>
    <cellStyle name="SAPBEXresDataEmph 4 4" xfId="9072" xr:uid="{00000000-0005-0000-0000-00003B220000}"/>
    <cellStyle name="SAPBEXresDataEmph 5" xfId="5692" xr:uid="{00000000-0005-0000-0000-00003C220000}"/>
    <cellStyle name="SAPBEXresDataEmph 5 2" xfId="5693" xr:uid="{00000000-0005-0000-0000-00003D220000}"/>
    <cellStyle name="SAPBEXresDataEmph 5 2 2" xfId="5694" xr:uid="{00000000-0005-0000-0000-00003E220000}"/>
    <cellStyle name="SAPBEXresDataEmph 5 2 2 2" xfId="9073" xr:uid="{00000000-0005-0000-0000-00003F220000}"/>
    <cellStyle name="SAPBEXresDataEmph 5 2 3" xfId="9074" xr:uid="{00000000-0005-0000-0000-000040220000}"/>
    <cellStyle name="SAPBEXresDataEmph 5 3" xfId="5695" xr:uid="{00000000-0005-0000-0000-000041220000}"/>
    <cellStyle name="SAPBEXresDataEmph 5 3 2" xfId="9075" xr:uid="{00000000-0005-0000-0000-000042220000}"/>
    <cellStyle name="SAPBEXresDataEmph 5 4" xfId="9076" xr:uid="{00000000-0005-0000-0000-000043220000}"/>
    <cellStyle name="SAPBEXresDataEmph 6" xfId="5696" xr:uid="{00000000-0005-0000-0000-000044220000}"/>
    <cellStyle name="SAPBEXresDataEmph 6 2" xfId="5697" xr:uid="{00000000-0005-0000-0000-000045220000}"/>
    <cellStyle name="SAPBEXresDataEmph 6 2 2" xfId="9077" xr:uid="{00000000-0005-0000-0000-000046220000}"/>
    <cellStyle name="SAPBEXresDataEmph 6 3" xfId="9078" xr:uid="{00000000-0005-0000-0000-000047220000}"/>
    <cellStyle name="SAPBEXresDataEmph 7" xfId="9079" xr:uid="{00000000-0005-0000-0000-000048220000}"/>
    <cellStyle name="SAPBEXresItem" xfId="5698" xr:uid="{00000000-0005-0000-0000-000049220000}"/>
    <cellStyle name="SAPBEXresItem 2" xfId="5699" xr:uid="{00000000-0005-0000-0000-00004A220000}"/>
    <cellStyle name="SAPBEXresItem 2 2" xfId="5700" xr:uid="{00000000-0005-0000-0000-00004B220000}"/>
    <cellStyle name="SAPBEXresItem 2 2 2" xfId="5701" xr:uid="{00000000-0005-0000-0000-00004C220000}"/>
    <cellStyle name="SAPBEXresItem 2 2 2 2" xfId="5702" xr:uid="{00000000-0005-0000-0000-00004D220000}"/>
    <cellStyle name="SAPBEXresItem 2 2 2 2 2" xfId="9080" xr:uid="{00000000-0005-0000-0000-00004E220000}"/>
    <cellStyle name="SAPBEXresItem 2 2 2 3" xfId="9081" xr:uid="{00000000-0005-0000-0000-00004F220000}"/>
    <cellStyle name="SAPBEXresItem 2 2 3" xfId="5703" xr:uid="{00000000-0005-0000-0000-000050220000}"/>
    <cellStyle name="SAPBEXresItem 2 2 3 2" xfId="9082" xr:uid="{00000000-0005-0000-0000-000051220000}"/>
    <cellStyle name="SAPBEXresItem 2 2 4" xfId="9083" xr:uid="{00000000-0005-0000-0000-000052220000}"/>
    <cellStyle name="SAPBEXresItem 2 3" xfId="5704" xr:uid="{00000000-0005-0000-0000-000053220000}"/>
    <cellStyle name="SAPBEXresItem 2 3 2" xfId="5705" xr:uid="{00000000-0005-0000-0000-000054220000}"/>
    <cellStyle name="SAPBEXresItem 2 3 2 2" xfId="9084" xr:uid="{00000000-0005-0000-0000-000055220000}"/>
    <cellStyle name="SAPBEXresItem 2 3 3" xfId="9085" xr:uid="{00000000-0005-0000-0000-000056220000}"/>
    <cellStyle name="SAPBEXresItem 2 4" xfId="5706" xr:uid="{00000000-0005-0000-0000-000057220000}"/>
    <cellStyle name="SAPBEXresItem 2 4 2" xfId="9086" xr:uid="{00000000-0005-0000-0000-000058220000}"/>
    <cellStyle name="SAPBEXresItem 2 5" xfId="9087" xr:uid="{00000000-0005-0000-0000-000059220000}"/>
    <cellStyle name="SAPBEXresItem 3" xfId="5707" xr:uid="{00000000-0005-0000-0000-00005A220000}"/>
    <cellStyle name="SAPBEXresItem 3 2" xfId="5708" xr:uid="{00000000-0005-0000-0000-00005B220000}"/>
    <cellStyle name="SAPBEXresItem 3 2 2" xfId="5709" xr:uid="{00000000-0005-0000-0000-00005C220000}"/>
    <cellStyle name="SAPBEXresItem 3 2 2 2" xfId="9088" xr:uid="{00000000-0005-0000-0000-00005D220000}"/>
    <cellStyle name="SAPBEXresItem 3 2 3" xfId="9089" xr:uid="{00000000-0005-0000-0000-00005E220000}"/>
    <cellStyle name="SAPBEXresItem 3 3" xfId="5710" xr:uid="{00000000-0005-0000-0000-00005F220000}"/>
    <cellStyle name="SAPBEXresItem 3 3 2" xfId="9090" xr:uid="{00000000-0005-0000-0000-000060220000}"/>
    <cellStyle name="SAPBEXresItem 3 4" xfId="9091" xr:uid="{00000000-0005-0000-0000-000061220000}"/>
    <cellStyle name="SAPBEXresItem 4" xfId="5711" xr:uid="{00000000-0005-0000-0000-000062220000}"/>
    <cellStyle name="SAPBEXresItem 4 2" xfId="5712" xr:uid="{00000000-0005-0000-0000-000063220000}"/>
    <cellStyle name="SAPBEXresItem 4 2 2" xfId="5713" xr:uid="{00000000-0005-0000-0000-000064220000}"/>
    <cellStyle name="SAPBEXresItem 4 2 2 2" xfId="9092" xr:uid="{00000000-0005-0000-0000-000065220000}"/>
    <cellStyle name="SAPBEXresItem 4 2 3" xfId="9093" xr:uid="{00000000-0005-0000-0000-000066220000}"/>
    <cellStyle name="SAPBEXresItem 4 3" xfId="5714" xr:uid="{00000000-0005-0000-0000-000067220000}"/>
    <cellStyle name="SAPBEXresItem 4 3 2" xfId="9094" xr:uid="{00000000-0005-0000-0000-000068220000}"/>
    <cellStyle name="SAPBEXresItem 4 4" xfId="9095" xr:uid="{00000000-0005-0000-0000-000069220000}"/>
    <cellStyle name="SAPBEXresItem 5" xfId="5715" xr:uid="{00000000-0005-0000-0000-00006A220000}"/>
    <cellStyle name="SAPBEXresItem 5 2" xfId="5716" xr:uid="{00000000-0005-0000-0000-00006B220000}"/>
    <cellStyle name="SAPBEXresItem 5 2 2" xfId="9096" xr:uid="{00000000-0005-0000-0000-00006C220000}"/>
    <cellStyle name="SAPBEXresItem 5 3" xfId="9097" xr:uid="{00000000-0005-0000-0000-00006D220000}"/>
    <cellStyle name="SAPBEXresItem 6" xfId="5717" xr:uid="{00000000-0005-0000-0000-00006E220000}"/>
    <cellStyle name="SAPBEXresItem 6 2" xfId="9098" xr:uid="{00000000-0005-0000-0000-00006F220000}"/>
    <cellStyle name="SAPBEXresItem 7" xfId="9099" xr:uid="{00000000-0005-0000-0000-000070220000}"/>
    <cellStyle name="SAPBEXresItemX" xfId="5718" xr:uid="{00000000-0005-0000-0000-000071220000}"/>
    <cellStyle name="SAPBEXresItemX 10" xfId="5719" xr:uid="{00000000-0005-0000-0000-000072220000}"/>
    <cellStyle name="SAPBEXresItemX 10 2" xfId="5720" xr:uid="{00000000-0005-0000-0000-000073220000}"/>
    <cellStyle name="SAPBEXresItemX 10 2 2" xfId="5721" xr:uid="{00000000-0005-0000-0000-000074220000}"/>
    <cellStyle name="SAPBEXresItemX 10 2 2 2" xfId="9100" xr:uid="{00000000-0005-0000-0000-000075220000}"/>
    <cellStyle name="SAPBEXresItemX 10 2 3" xfId="9101" xr:uid="{00000000-0005-0000-0000-000076220000}"/>
    <cellStyle name="SAPBEXresItemX 10 3" xfId="5722" xr:uid="{00000000-0005-0000-0000-000077220000}"/>
    <cellStyle name="SAPBEXresItemX 10 3 2" xfId="9102" xr:uid="{00000000-0005-0000-0000-000078220000}"/>
    <cellStyle name="SAPBEXresItemX 10 4" xfId="9103" xr:uid="{00000000-0005-0000-0000-000079220000}"/>
    <cellStyle name="SAPBEXresItemX 11" xfId="5723" xr:uid="{00000000-0005-0000-0000-00007A220000}"/>
    <cellStyle name="SAPBEXresItemX 11 2" xfId="5724" xr:uid="{00000000-0005-0000-0000-00007B220000}"/>
    <cellStyle name="SAPBEXresItemX 11 2 2" xfId="5725" xr:uid="{00000000-0005-0000-0000-00007C220000}"/>
    <cellStyle name="SAPBEXresItemX 11 2 2 2" xfId="9104" xr:uid="{00000000-0005-0000-0000-00007D220000}"/>
    <cellStyle name="SAPBEXresItemX 11 2 3" xfId="9105" xr:uid="{00000000-0005-0000-0000-00007E220000}"/>
    <cellStyle name="SAPBEXresItemX 11 3" xfId="5726" xr:uid="{00000000-0005-0000-0000-00007F220000}"/>
    <cellStyle name="SAPBEXresItemX 11 3 2" xfId="9106" xr:uid="{00000000-0005-0000-0000-000080220000}"/>
    <cellStyle name="SAPBEXresItemX 11 4" xfId="9107" xr:uid="{00000000-0005-0000-0000-000081220000}"/>
    <cellStyle name="SAPBEXresItemX 12" xfId="5727" xr:uid="{00000000-0005-0000-0000-000082220000}"/>
    <cellStyle name="SAPBEXresItemX 13" xfId="5728" xr:uid="{00000000-0005-0000-0000-000083220000}"/>
    <cellStyle name="SAPBEXresItemX 13 2" xfId="5729" xr:uid="{00000000-0005-0000-0000-000084220000}"/>
    <cellStyle name="SAPBEXresItemX 13 2 2" xfId="9108" xr:uid="{00000000-0005-0000-0000-000085220000}"/>
    <cellStyle name="SAPBEXresItemX 13 3" xfId="9109" xr:uid="{00000000-0005-0000-0000-000086220000}"/>
    <cellStyle name="SAPBEXresItemX 14" xfId="5730" xr:uid="{00000000-0005-0000-0000-000087220000}"/>
    <cellStyle name="SAPBEXresItemX 14 2" xfId="9110" xr:uid="{00000000-0005-0000-0000-000088220000}"/>
    <cellStyle name="SAPBEXresItemX 15" xfId="5731" xr:uid="{00000000-0005-0000-0000-000089220000}"/>
    <cellStyle name="SAPBEXresItemX 15 2" xfId="9111" xr:uid="{00000000-0005-0000-0000-00008A220000}"/>
    <cellStyle name="SAPBEXresItemX 16" xfId="9112" xr:uid="{00000000-0005-0000-0000-00008B220000}"/>
    <cellStyle name="SAPBEXresItemX 2" xfId="5732" xr:uid="{00000000-0005-0000-0000-00008C220000}"/>
    <cellStyle name="SAPBEXresItemX 2 2" xfId="5733" xr:uid="{00000000-0005-0000-0000-00008D220000}"/>
    <cellStyle name="SAPBEXresItemX 2 2 2" xfId="5734" xr:uid="{00000000-0005-0000-0000-00008E220000}"/>
    <cellStyle name="SAPBEXresItemX 2 2 2 2" xfId="5735" xr:uid="{00000000-0005-0000-0000-00008F220000}"/>
    <cellStyle name="SAPBEXresItemX 2 2 2 2 2" xfId="9113" xr:uid="{00000000-0005-0000-0000-000090220000}"/>
    <cellStyle name="SAPBEXresItemX 2 2 2 3" xfId="9114" xr:uid="{00000000-0005-0000-0000-000091220000}"/>
    <cellStyle name="SAPBEXresItemX 2 2 3" xfId="5736" xr:uid="{00000000-0005-0000-0000-000092220000}"/>
    <cellStyle name="SAPBEXresItemX 2 2 3 2" xfId="9115" xr:uid="{00000000-0005-0000-0000-000093220000}"/>
    <cellStyle name="SAPBEXresItemX 2 2 4" xfId="9116" xr:uid="{00000000-0005-0000-0000-000094220000}"/>
    <cellStyle name="SAPBEXresItemX 2 3" xfId="5737" xr:uid="{00000000-0005-0000-0000-000095220000}"/>
    <cellStyle name="SAPBEXresItemX 2 3 2" xfId="5738" xr:uid="{00000000-0005-0000-0000-000096220000}"/>
    <cellStyle name="SAPBEXresItemX 2 3 2 2" xfId="9117" xr:uid="{00000000-0005-0000-0000-000097220000}"/>
    <cellStyle name="SAPBEXresItemX 2 3 3" xfId="9118" xr:uid="{00000000-0005-0000-0000-000098220000}"/>
    <cellStyle name="SAPBEXresItemX 2 4" xfId="5739" xr:uid="{00000000-0005-0000-0000-000099220000}"/>
    <cellStyle name="SAPBEXresItemX 2 4 2" xfId="9119" xr:uid="{00000000-0005-0000-0000-00009A220000}"/>
    <cellStyle name="SAPBEXresItemX 2 5" xfId="9120" xr:uid="{00000000-0005-0000-0000-00009B220000}"/>
    <cellStyle name="SAPBEXresItemX 3" xfId="5740" xr:uid="{00000000-0005-0000-0000-00009C220000}"/>
    <cellStyle name="SAPBEXresItemX 3 2" xfId="5741" xr:uid="{00000000-0005-0000-0000-00009D220000}"/>
    <cellStyle name="SAPBEXresItemX 3 2 2" xfId="5742" xr:uid="{00000000-0005-0000-0000-00009E220000}"/>
    <cellStyle name="SAPBEXresItemX 3 2 2 2" xfId="5743" xr:uid="{00000000-0005-0000-0000-00009F220000}"/>
    <cellStyle name="SAPBEXresItemX 3 2 2 2 2" xfId="9121" xr:uid="{00000000-0005-0000-0000-0000A0220000}"/>
    <cellStyle name="SAPBEXresItemX 3 2 2 3" xfId="9122" xr:uid="{00000000-0005-0000-0000-0000A1220000}"/>
    <cellStyle name="SAPBEXresItemX 3 2 3" xfId="5744" xr:uid="{00000000-0005-0000-0000-0000A2220000}"/>
    <cellStyle name="SAPBEXresItemX 3 2 3 2" xfId="9123" xr:uid="{00000000-0005-0000-0000-0000A3220000}"/>
    <cellStyle name="SAPBEXresItemX 3 2 4" xfId="9124" xr:uid="{00000000-0005-0000-0000-0000A4220000}"/>
    <cellStyle name="SAPBEXresItemX 3 3" xfId="5745" xr:uid="{00000000-0005-0000-0000-0000A5220000}"/>
    <cellStyle name="SAPBEXresItemX 3 3 2" xfId="5746" xr:uid="{00000000-0005-0000-0000-0000A6220000}"/>
    <cellStyle name="SAPBEXresItemX 3 3 2 2" xfId="9125" xr:uid="{00000000-0005-0000-0000-0000A7220000}"/>
    <cellStyle name="SAPBEXresItemX 3 3 3" xfId="9126" xr:uid="{00000000-0005-0000-0000-0000A8220000}"/>
    <cellStyle name="SAPBEXresItemX 3 4" xfId="5747" xr:uid="{00000000-0005-0000-0000-0000A9220000}"/>
    <cellStyle name="SAPBEXresItemX 3 4 2" xfId="9127" xr:uid="{00000000-0005-0000-0000-0000AA220000}"/>
    <cellStyle name="SAPBEXresItemX 3 5" xfId="9128" xr:uid="{00000000-0005-0000-0000-0000AB220000}"/>
    <cellStyle name="SAPBEXresItemX 4" xfId="5748" xr:uid="{00000000-0005-0000-0000-0000AC220000}"/>
    <cellStyle name="SAPBEXresItemX 4 2" xfId="5749" xr:uid="{00000000-0005-0000-0000-0000AD220000}"/>
    <cellStyle name="SAPBEXresItemX 4 2 2" xfId="5750" xr:uid="{00000000-0005-0000-0000-0000AE220000}"/>
    <cellStyle name="SAPBEXresItemX 4 2 2 2" xfId="5751" xr:uid="{00000000-0005-0000-0000-0000AF220000}"/>
    <cellStyle name="SAPBEXresItemX 4 2 2 2 2" xfId="9129" xr:uid="{00000000-0005-0000-0000-0000B0220000}"/>
    <cellStyle name="SAPBEXresItemX 4 2 2 3" xfId="9130" xr:uid="{00000000-0005-0000-0000-0000B1220000}"/>
    <cellStyle name="SAPBEXresItemX 4 2 3" xfId="5752" xr:uid="{00000000-0005-0000-0000-0000B2220000}"/>
    <cellStyle name="SAPBEXresItemX 4 2 3 2" xfId="9131" xr:uid="{00000000-0005-0000-0000-0000B3220000}"/>
    <cellStyle name="SAPBEXresItemX 4 2 4" xfId="9132" xr:uid="{00000000-0005-0000-0000-0000B4220000}"/>
    <cellStyle name="SAPBEXresItemX 4 3" xfId="5753" xr:uid="{00000000-0005-0000-0000-0000B5220000}"/>
    <cellStyle name="SAPBEXresItemX 4 3 2" xfId="5754" xr:uid="{00000000-0005-0000-0000-0000B6220000}"/>
    <cellStyle name="SAPBEXresItemX 4 3 2 2" xfId="9133" xr:uid="{00000000-0005-0000-0000-0000B7220000}"/>
    <cellStyle name="SAPBEXresItemX 4 3 3" xfId="9134" xr:uid="{00000000-0005-0000-0000-0000B8220000}"/>
    <cellStyle name="SAPBEXresItemX 4 4" xfId="5755" xr:uid="{00000000-0005-0000-0000-0000B9220000}"/>
    <cellStyle name="SAPBEXresItemX 4 4 2" xfId="9135" xr:uid="{00000000-0005-0000-0000-0000BA220000}"/>
    <cellStyle name="SAPBEXresItemX 4 5" xfId="9136" xr:uid="{00000000-0005-0000-0000-0000BB220000}"/>
    <cellStyle name="SAPBEXresItemX 5" xfId="5756" xr:uid="{00000000-0005-0000-0000-0000BC220000}"/>
    <cellStyle name="SAPBEXresItemX 5 2" xfId="5757" xr:uid="{00000000-0005-0000-0000-0000BD220000}"/>
    <cellStyle name="SAPBEXresItemX 5 2 2" xfId="5758" xr:uid="{00000000-0005-0000-0000-0000BE220000}"/>
    <cellStyle name="SAPBEXresItemX 5 2 2 2" xfId="5759" xr:uid="{00000000-0005-0000-0000-0000BF220000}"/>
    <cellStyle name="SAPBEXresItemX 5 2 2 2 2" xfId="9137" xr:uid="{00000000-0005-0000-0000-0000C0220000}"/>
    <cellStyle name="SAPBEXresItemX 5 2 2 3" xfId="9138" xr:uid="{00000000-0005-0000-0000-0000C1220000}"/>
    <cellStyle name="SAPBEXresItemX 5 2 3" xfId="5760" xr:uid="{00000000-0005-0000-0000-0000C2220000}"/>
    <cellStyle name="SAPBEXresItemX 5 2 3 2" xfId="9139" xr:uid="{00000000-0005-0000-0000-0000C3220000}"/>
    <cellStyle name="SAPBEXresItemX 5 2 4" xfId="9140" xr:uid="{00000000-0005-0000-0000-0000C4220000}"/>
    <cellStyle name="SAPBEXresItemX 5 3" xfId="5761" xr:uid="{00000000-0005-0000-0000-0000C5220000}"/>
    <cellStyle name="SAPBEXresItemX 5 3 2" xfId="5762" xr:uid="{00000000-0005-0000-0000-0000C6220000}"/>
    <cellStyle name="SAPBEXresItemX 5 3 2 2" xfId="9141" xr:uid="{00000000-0005-0000-0000-0000C7220000}"/>
    <cellStyle name="SAPBEXresItemX 5 3 3" xfId="9142" xr:uid="{00000000-0005-0000-0000-0000C8220000}"/>
    <cellStyle name="SAPBEXresItemX 5 4" xfId="5763" xr:uid="{00000000-0005-0000-0000-0000C9220000}"/>
    <cellStyle name="SAPBEXresItemX 5 4 2" xfId="9143" xr:uid="{00000000-0005-0000-0000-0000CA220000}"/>
    <cellStyle name="SAPBEXresItemX 5 5" xfId="9144" xr:uid="{00000000-0005-0000-0000-0000CB220000}"/>
    <cellStyle name="SAPBEXresItemX 6" xfId="5764" xr:uid="{00000000-0005-0000-0000-0000CC220000}"/>
    <cellStyle name="SAPBEXresItemX 6 2" xfId="5765" xr:uid="{00000000-0005-0000-0000-0000CD220000}"/>
    <cellStyle name="SAPBEXresItemX 6 2 2" xfId="5766" xr:uid="{00000000-0005-0000-0000-0000CE220000}"/>
    <cellStyle name="SAPBEXresItemX 6 2 2 2" xfId="5767" xr:uid="{00000000-0005-0000-0000-0000CF220000}"/>
    <cellStyle name="SAPBEXresItemX 6 2 2 2 2" xfId="9145" xr:uid="{00000000-0005-0000-0000-0000D0220000}"/>
    <cellStyle name="SAPBEXresItemX 6 2 2 3" xfId="9146" xr:uid="{00000000-0005-0000-0000-0000D1220000}"/>
    <cellStyle name="SAPBEXresItemX 6 2 3" xfId="5768" xr:uid="{00000000-0005-0000-0000-0000D2220000}"/>
    <cellStyle name="SAPBEXresItemX 6 2 3 2" xfId="9147" xr:uid="{00000000-0005-0000-0000-0000D3220000}"/>
    <cellStyle name="SAPBEXresItemX 6 2 4" xfId="9148" xr:uid="{00000000-0005-0000-0000-0000D4220000}"/>
    <cellStyle name="SAPBEXresItemX 6 3" xfId="5769" xr:uid="{00000000-0005-0000-0000-0000D5220000}"/>
    <cellStyle name="SAPBEXresItemX 6 3 2" xfId="5770" xr:uid="{00000000-0005-0000-0000-0000D6220000}"/>
    <cellStyle name="SAPBEXresItemX 6 3 2 2" xfId="9149" xr:uid="{00000000-0005-0000-0000-0000D7220000}"/>
    <cellStyle name="SAPBEXresItemX 6 3 3" xfId="9150" xr:uid="{00000000-0005-0000-0000-0000D8220000}"/>
    <cellStyle name="SAPBEXresItemX 6 4" xfId="5771" xr:uid="{00000000-0005-0000-0000-0000D9220000}"/>
    <cellStyle name="SAPBEXresItemX 6 4 2" xfId="9151" xr:uid="{00000000-0005-0000-0000-0000DA220000}"/>
    <cellStyle name="SAPBEXresItemX 6 5" xfId="9152" xr:uid="{00000000-0005-0000-0000-0000DB220000}"/>
    <cellStyle name="SAPBEXresItemX 7" xfId="5772" xr:uid="{00000000-0005-0000-0000-0000DC220000}"/>
    <cellStyle name="SAPBEXresItemX 7 2" xfId="5773" xr:uid="{00000000-0005-0000-0000-0000DD220000}"/>
    <cellStyle name="SAPBEXresItemX 7 2 2" xfId="5774" xr:uid="{00000000-0005-0000-0000-0000DE220000}"/>
    <cellStyle name="SAPBEXresItemX 7 2 2 2" xfId="5775" xr:uid="{00000000-0005-0000-0000-0000DF220000}"/>
    <cellStyle name="SAPBEXresItemX 7 2 2 2 2" xfId="9153" xr:uid="{00000000-0005-0000-0000-0000E0220000}"/>
    <cellStyle name="SAPBEXresItemX 7 2 2 3" xfId="9154" xr:uid="{00000000-0005-0000-0000-0000E1220000}"/>
    <cellStyle name="SAPBEXresItemX 7 2 3" xfId="5776" xr:uid="{00000000-0005-0000-0000-0000E2220000}"/>
    <cellStyle name="SAPBEXresItemX 7 2 3 2" xfId="9155" xr:uid="{00000000-0005-0000-0000-0000E3220000}"/>
    <cellStyle name="SAPBEXresItemX 7 2 4" xfId="9156" xr:uid="{00000000-0005-0000-0000-0000E4220000}"/>
    <cellStyle name="SAPBEXresItemX 7 3" xfId="5777" xr:uid="{00000000-0005-0000-0000-0000E5220000}"/>
    <cellStyle name="SAPBEXresItemX 7 3 2" xfId="5778" xr:uid="{00000000-0005-0000-0000-0000E6220000}"/>
    <cellStyle name="SAPBEXresItemX 7 3 2 2" xfId="9157" xr:uid="{00000000-0005-0000-0000-0000E7220000}"/>
    <cellStyle name="SAPBEXresItemX 7 3 3" xfId="9158" xr:uid="{00000000-0005-0000-0000-0000E8220000}"/>
    <cellStyle name="SAPBEXresItemX 7 4" xfId="5779" xr:uid="{00000000-0005-0000-0000-0000E9220000}"/>
    <cellStyle name="SAPBEXresItemX 7 4 2" xfId="9159" xr:uid="{00000000-0005-0000-0000-0000EA220000}"/>
    <cellStyle name="SAPBEXresItemX 7 5" xfId="9160" xr:uid="{00000000-0005-0000-0000-0000EB220000}"/>
    <cellStyle name="SAPBEXresItemX 8" xfId="5780" xr:uid="{00000000-0005-0000-0000-0000EC220000}"/>
    <cellStyle name="SAPBEXresItemX 8 2" xfId="5781" xr:uid="{00000000-0005-0000-0000-0000ED220000}"/>
    <cellStyle name="SAPBEXresItemX 8 2 2" xfId="5782" xr:uid="{00000000-0005-0000-0000-0000EE220000}"/>
    <cellStyle name="SAPBEXresItemX 8 2 2 2" xfId="5783" xr:uid="{00000000-0005-0000-0000-0000EF220000}"/>
    <cellStyle name="SAPBEXresItemX 8 2 2 2 2" xfId="9161" xr:uid="{00000000-0005-0000-0000-0000F0220000}"/>
    <cellStyle name="SAPBEXresItemX 8 2 2 3" xfId="9162" xr:uid="{00000000-0005-0000-0000-0000F1220000}"/>
    <cellStyle name="SAPBEXresItemX 8 2 3" xfId="5784" xr:uid="{00000000-0005-0000-0000-0000F2220000}"/>
    <cellStyle name="SAPBEXresItemX 8 2 3 2" xfId="9163" xr:uid="{00000000-0005-0000-0000-0000F3220000}"/>
    <cellStyle name="SAPBEXresItemX 8 2 4" xfId="9164" xr:uid="{00000000-0005-0000-0000-0000F4220000}"/>
    <cellStyle name="SAPBEXresItemX 8 3" xfId="5785" xr:uid="{00000000-0005-0000-0000-0000F5220000}"/>
    <cellStyle name="SAPBEXresItemX 8 3 2" xfId="5786" xr:uid="{00000000-0005-0000-0000-0000F6220000}"/>
    <cellStyle name="SAPBEXresItemX 8 3 2 2" xfId="9165" xr:uid="{00000000-0005-0000-0000-0000F7220000}"/>
    <cellStyle name="SAPBEXresItemX 8 3 3" xfId="9166" xr:uid="{00000000-0005-0000-0000-0000F8220000}"/>
    <cellStyle name="SAPBEXresItemX 8 4" xfId="5787" xr:uid="{00000000-0005-0000-0000-0000F9220000}"/>
    <cellStyle name="SAPBEXresItemX 8 4 2" xfId="9167" xr:uid="{00000000-0005-0000-0000-0000FA220000}"/>
    <cellStyle name="SAPBEXresItemX 8 5" xfId="9168" xr:uid="{00000000-0005-0000-0000-0000FB220000}"/>
    <cellStyle name="SAPBEXresItemX 9" xfId="5788" xr:uid="{00000000-0005-0000-0000-0000FC220000}"/>
    <cellStyle name="SAPBEXresItemX 9 2" xfId="5789" xr:uid="{00000000-0005-0000-0000-0000FD220000}"/>
    <cellStyle name="SAPBEXresItemX 9 2 2" xfId="5790" xr:uid="{00000000-0005-0000-0000-0000FE220000}"/>
    <cellStyle name="SAPBEXresItemX 9 2 2 2" xfId="5791" xr:uid="{00000000-0005-0000-0000-0000FF220000}"/>
    <cellStyle name="SAPBEXresItemX 9 2 2 2 2" xfId="9169" xr:uid="{00000000-0005-0000-0000-000000230000}"/>
    <cellStyle name="SAPBEXresItemX 9 2 2 3" xfId="9170" xr:uid="{00000000-0005-0000-0000-000001230000}"/>
    <cellStyle name="SAPBEXresItemX 9 2 3" xfId="5792" xr:uid="{00000000-0005-0000-0000-000002230000}"/>
    <cellStyle name="SAPBEXresItemX 9 2 3 2" xfId="9171" xr:uid="{00000000-0005-0000-0000-000003230000}"/>
    <cellStyle name="SAPBEXresItemX 9 2 4" xfId="9172" xr:uid="{00000000-0005-0000-0000-000004230000}"/>
    <cellStyle name="SAPBEXresItemX 9 3" xfId="5793" xr:uid="{00000000-0005-0000-0000-000005230000}"/>
    <cellStyle name="SAPBEXresItemX 9 3 2" xfId="5794" xr:uid="{00000000-0005-0000-0000-000006230000}"/>
    <cellStyle name="SAPBEXresItemX 9 3 2 2" xfId="9173" xr:uid="{00000000-0005-0000-0000-000007230000}"/>
    <cellStyle name="SAPBEXresItemX 9 3 3" xfId="9174" xr:uid="{00000000-0005-0000-0000-000008230000}"/>
    <cellStyle name="SAPBEXresItemX 9 4" xfId="5795" xr:uid="{00000000-0005-0000-0000-000009230000}"/>
    <cellStyle name="SAPBEXresItemX 9 4 2" xfId="9175" xr:uid="{00000000-0005-0000-0000-00000A230000}"/>
    <cellStyle name="SAPBEXresItemX 9 5" xfId="9176" xr:uid="{00000000-0005-0000-0000-00000B230000}"/>
    <cellStyle name="SAPBEXstdData" xfId="5796" xr:uid="{00000000-0005-0000-0000-00000C230000}"/>
    <cellStyle name="SAPBEXstdData 2" xfId="5797" xr:uid="{00000000-0005-0000-0000-00000D230000}"/>
    <cellStyle name="SAPBEXstdData 2 2" xfId="5798" xr:uid="{00000000-0005-0000-0000-00000E230000}"/>
    <cellStyle name="SAPBEXstdData 2 2 2" xfId="5799" xr:uid="{00000000-0005-0000-0000-00000F230000}"/>
    <cellStyle name="SAPBEXstdData 2 2 2 2" xfId="5800" xr:uid="{00000000-0005-0000-0000-000010230000}"/>
    <cellStyle name="SAPBEXstdData 2 2 2 2 2" xfId="9177" xr:uid="{00000000-0005-0000-0000-000011230000}"/>
    <cellStyle name="SAPBEXstdData 2 2 2 3" xfId="9178" xr:uid="{00000000-0005-0000-0000-000012230000}"/>
    <cellStyle name="SAPBEXstdData 2 2 3" xfId="5801" xr:uid="{00000000-0005-0000-0000-000013230000}"/>
    <cellStyle name="SAPBEXstdData 2 2 3 2" xfId="9179" xr:uid="{00000000-0005-0000-0000-000014230000}"/>
    <cellStyle name="SAPBEXstdData 2 2 4" xfId="9180" xr:uid="{00000000-0005-0000-0000-000015230000}"/>
    <cellStyle name="SAPBEXstdData 2 3" xfId="5802" xr:uid="{00000000-0005-0000-0000-000016230000}"/>
    <cellStyle name="SAPBEXstdData 2 3 2" xfId="5803" xr:uid="{00000000-0005-0000-0000-000017230000}"/>
    <cellStyle name="SAPBEXstdData 2 3 2 2" xfId="5804" xr:uid="{00000000-0005-0000-0000-000018230000}"/>
    <cellStyle name="SAPBEXstdData 2 3 2 2 2" xfId="9181" xr:uid="{00000000-0005-0000-0000-000019230000}"/>
    <cellStyle name="SAPBEXstdData 2 3 2 3" xfId="9182" xr:uid="{00000000-0005-0000-0000-00001A230000}"/>
    <cellStyle name="SAPBEXstdData 2 3 3" xfId="5805" xr:uid="{00000000-0005-0000-0000-00001B230000}"/>
    <cellStyle name="SAPBEXstdData 2 3 3 2" xfId="9183" xr:uid="{00000000-0005-0000-0000-00001C230000}"/>
    <cellStyle name="SAPBEXstdData 2 3 4" xfId="9184" xr:uid="{00000000-0005-0000-0000-00001D230000}"/>
    <cellStyle name="SAPBEXstdData 2 4" xfId="5806" xr:uid="{00000000-0005-0000-0000-00001E230000}"/>
    <cellStyle name="SAPBEXstdData 2 4 2" xfId="5807" xr:uid="{00000000-0005-0000-0000-00001F230000}"/>
    <cellStyle name="SAPBEXstdData 2 4 2 2" xfId="9185" xr:uid="{00000000-0005-0000-0000-000020230000}"/>
    <cellStyle name="SAPBEXstdData 2 4 3" xfId="9186" xr:uid="{00000000-0005-0000-0000-000021230000}"/>
    <cellStyle name="SAPBEXstdData 2 5" xfId="5808" xr:uid="{00000000-0005-0000-0000-000022230000}"/>
    <cellStyle name="SAPBEXstdData 2 5 2" xfId="9187" xr:uid="{00000000-0005-0000-0000-000023230000}"/>
    <cellStyle name="SAPBEXstdData 2 6" xfId="9188" xr:uid="{00000000-0005-0000-0000-000024230000}"/>
    <cellStyle name="SAPBEXstdData 3" xfId="5809" xr:uid="{00000000-0005-0000-0000-000025230000}"/>
    <cellStyle name="SAPBEXstdData 3 2" xfId="5810" xr:uid="{00000000-0005-0000-0000-000026230000}"/>
    <cellStyle name="SAPBEXstdData 3 2 2" xfId="5811" xr:uid="{00000000-0005-0000-0000-000027230000}"/>
    <cellStyle name="SAPBEXstdData 3 2 2 2" xfId="9189" xr:uid="{00000000-0005-0000-0000-000028230000}"/>
    <cellStyle name="SAPBEXstdData 3 2 3" xfId="9190" xr:uid="{00000000-0005-0000-0000-000029230000}"/>
    <cellStyle name="SAPBEXstdData 3 3" xfId="5812" xr:uid="{00000000-0005-0000-0000-00002A230000}"/>
    <cellStyle name="SAPBEXstdData 3 3 2" xfId="9191" xr:uid="{00000000-0005-0000-0000-00002B230000}"/>
    <cellStyle name="SAPBEXstdData 3 4" xfId="9192" xr:uid="{00000000-0005-0000-0000-00002C230000}"/>
    <cellStyle name="SAPBEXstdData 4" xfId="5813" xr:uid="{00000000-0005-0000-0000-00002D230000}"/>
    <cellStyle name="SAPBEXstdData 4 2" xfId="5814" xr:uid="{00000000-0005-0000-0000-00002E230000}"/>
    <cellStyle name="SAPBEXstdData 4 2 2" xfId="5815" xr:uid="{00000000-0005-0000-0000-00002F230000}"/>
    <cellStyle name="SAPBEXstdData 4 2 2 2" xfId="9193" xr:uid="{00000000-0005-0000-0000-000030230000}"/>
    <cellStyle name="SAPBEXstdData 4 2 3" xfId="9194" xr:uid="{00000000-0005-0000-0000-000031230000}"/>
    <cellStyle name="SAPBEXstdData 4 3" xfId="5816" xr:uid="{00000000-0005-0000-0000-000032230000}"/>
    <cellStyle name="SAPBEXstdData 4 3 2" xfId="9195" xr:uid="{00000000-0005-0000-0000-000033230000}"/>
    <cellStyle name="SAPBEXstdData 4 4" xfId="9196" xr:uid="{00000000-0005-0000-0000-000034230000}"/>
    <cellStyle name="SAPBEXstdData 5" xfId="5817" xr:uid="{00000000-0005-0000-0000-000035230000}"/>
    <cellStyle name="SAPBEXstdData 5 2" xfId="5818" xr:uid="{00000000-0005-0000-0000-000036230000}"/>
    <cellStyle name="SAPBEXstdData 5 2 2" xfId="5819" xr:uid="{00000000-0005-0000-0000-000037230000}"/>
    <cellStyle name="SAPBEXstdData 5 2 2 2" xfId="9197" xr:uid="{00000000-0005-0000-0000-000038230000}"/>
    <cellStyle name="SAPBEXstdData 5 2 3" xfId="9198" xr:uid="{00000000-0005-0000-0000-000039230000}"/>
    <cellStyle name="SAPBEXstdData 5 3" xfId="5820" xr:uid="{00000000-0005-0000-0000-00003A230000}"/>
    <cellStyle name="SAPBEXstdData 5 3 2" xfId="9199" xr:uid="{00000000-0005-0000-0000-00003B230000}"/>
    <cellStyle name="SAPBEXstdData 5 4" xfId="9200" xr:uid="{00000000-0005-0000-0000-00003C230000}"/>
    <cellStyle name="SAPBEXstdData 6" xfId="5821" xr:uid="{00000000-0005-0000-0000-00003D230000}"/>
    <cellStyle name="SAPBEXstdData 6 2" xfId="5822" xr:uid="{00000000-0005-0000-0000-00003E230000}"/>
    <cellStyle name="SAPBEXstdData 6 2 2" xfId="5823" xr:uid="{00000000-0005-0000-0000-00003F230000}"/>
    <cellStyle name="SAPBEXstdData 6 2 2 2" xfId="9201" xr:uid="{00000000-0005-0000-0000-000040230000}"/>
    <cellStyle name="SAPBEXstdData 6 2 3" xfId="9202" xr:uid="{00000000-0005-0000-0000-000041230000}"/>
    <cellStyle name="SAPBEXstdData 6 3" xfId="5824" xr:uid="{00000000-0005-0000-0000-000042230000}"/>
    <cellStyle name="SAPBEXstdData 6 3 2" xfId="9203" xr:uid="{00000000-0005-0000-0000-000043230000}"/>
    <cellStyle name="SAPBEXstdData 6 4" xfId="9204" xr:uid="{00000000-0005-0000-0000-000044230000}"/>
    <cellStyle name="SAPBEXstdData 7" xfId="5825" xr:uid="{00000000-0005-0000-0000-000045230000}"/>
    <cellStyle name="SAPBEXstdData 7 2" xfId="5826" xr:uid="{00000000-0005-0000-0000-000046230000}"/>
    <cellStyle name="SAPBEXstdData 7 2 2" xfId="5827" xr:uid="{00000000-0005-0000-0000-000047230000}"/>
    <cellStyle name="SAPBEXstdData 7 2 2 2" xfId="9205" xr:uid="{00000000-0005-0000-0000-000048230000}"/>
    <cellStyle name="SAPBEXstdData 7 2 3" xfId="9206" xr:uid="{00000000-0005-0000-0000-000049230000}"/>
    <cellStyle name="SAPBEXstdData 7 3" xfId="5828" xr:uid="{00000000-0005-0000-0000-00004A230000}"/>
    <cellStyle name="SAPBEXstdData 7 3 2" xfId="9207" xr:uid="{00000000-0005-0000-0000-00004B230000}"/>
    <cellStyle name="SAPBEXstdData 7 4" xfId="9208" xr:uid="{00000000-0005-0000-0000-00004C230000}"/>
    <cellStyle name="SAPBEXstdData 8" xfId="5829" xr:uid="{00000000-0005-0000-0000-00004D230000}"/>
    <cellStyle name="SAPBEXstdData 8 2" xfId="5830" xr:uid="{00000000-0005-0000-0000-00004E230000}"/>
    <cellStyle name="SAPBEXstdData 8 2 2" xfId="9209" xr:uid="{00000000-0005-0000-0000-00004F230000}"/>
    <cellStyle name="SAPBEXstdData 8 3" xfId="9210" xr:uid="{00000000-0005-0000-0000-000050230000}"/>
    <cellStyle name="SAPBEXstdData 9" xfId="9211" xr:uid="{00000000-0005-0000-0000-000051230000}"/>
    <cellStyle name="SAPBEXstdData_2012 RE workings" xfId="5831" xr:uid="{00000000-0005-0000-0000-000052230000}"/>
    <cellStyle name="SAPBEXstdDataEmph" xfId="5832" xr:uid="{00000000-0005-0000-0000-000053230000}"/>
    <cellStyle name="SAPBEXstdDataEmph 2" xfId="5833" xr:uid="{00000000-0005-0000-0000-000054230000}"/>
    <cellStyle name="SAPBEXstdDataEmph 2 2" xfId="5834" xr:uid="{00000000-0005-0000-0000-000055230000}"/>
    <cellStyle name="SAPBEXstdDataEmph 2 2 2" xfId="5835" xr:uid="{00000000-0005-0000-0000-000056230000}"/>
    <cellStyle name="SAPBEXstdDataEmph 2 2 2 2" xfId="5836" xr:uid="{00000000-0005-0000-0000-000057230000}"/>
    <cellStyle name="SAPBEXstdDataEmph 2 2 2 2 2" xfId="9212" xr:uid="{00000000-0005-0000-0000-000058230000}"/>
    <cellStyle name="SAPBEXstdDataEmph 2 2 2 3" xfId="9213" xr:uid="{00000000-0005-0000-0000-000059230000}"/>
    <cellStyle name="SAPBEXstdDataEmph 2 2 3" xfId="5837" xr:uid="{00000000-0005-0000-0000-00005A230000}"/>
    <cellStyle name="SAPBEXstdDataEmph 2 2 3 2" xfId="9214" xr:uid="{00000000-0005-0000-0000-00005B230000}"/>
    <cellStyle name="SAPBEXstdDataEmph 2 2 4" xfId="9215" xr:uid="{00000000-0005-0000-0000-00005C230000}"/>
    <cellStyle name="SAPBEXstdDataEmph 2 3" xfId="5838" xr:uid="{00000000-0005-0000-0000-00005D230000}"/>
    <cellStyle name="SAPBEXstdDataEmph 2 3 2" xfId="5839" xr:uid="{00000000-0005-0000-0000-00005E230000}"/>
    <cellStyle name="SAPBEXstdDataEmph 2 3 2 2" xfId="9216" xr:uid="{00000000-0005-0000-0000-00005F230000}"/>
    <cellStyle name="SAPBEXstdDataEmph 2 3 3" xfId="9217" xr:uid="{00000000-0005-0000-0000-000060230000}"/>
    <cellStyle name="SAPBEXstdDataEmph 2 4" xfId="5840" xr:uid="{00000000-0005-0000-0000-000061230000}"/>
    <cellStyle name="SAPBEXstdDataEmph 2 4 2" xfId="9218" xr:uid="{00000000-0005-0000-0000-000062230000}"/>
    <cellStyle name="SAPBEXstdDataEmph 2 5" xfId="9219" xr:uid="{00000000-0005-0000-0000-000063230000}"/>
    <cellStyle name="SAPBEXstdDataEmph 3" xfId="5841" xr:uid="{00000000-0005-0000-0000-000064230000}"/>
    <cellStyle name="SAPBEXstdDataEmph 3 2" xfId="5842" xr:uid="{00000000-0005-0000-0000-000065230000}"/>
    <cellStyle name="SAPBEXstdDataEmph 3 2 2" xfId="5843" xr:uid="{00000000-0005-0000-0000-000066230000}"/>
    <cellStyle name="SAPBEXstdDataEmph 3 2 2 2" xfId="9220" xr:uid="{00000000-0005-0000-0000-000067230000}"/>
    <cellStyle name="SAPBEXstdDataEmph 3 2 3" xfId="9221" xr:uid="{00000000-0005-0000-0000-000068230000}"/>
    <cellStyle name="SAPBEXstdDataEmph 3 3" xfId="5844" xr:uid="{00000000-0005-0000-0000-000069230000}"/>
    <cellStyle name="SAPBEXstdDataEmph 3 3 2" xfId="9222" xr:uid="{00000000-0005-0000-0000-00006A230000}"/>
    <cellStyle name="SAPBEXstdDataEmph 3 4" xfId="9223" xr:uid="{00000000-0005-0000-0000-00006B230000}"/>
    <cellStyle name="SAPBEXstdDataEmph 4" xfId="5845" xr:uid="{00000000-0005-0000-0000-00006C230000}"/>
    <cellStyle name="SAPBEXstdDataEmph 4 2" xfId="5846" xr:uid="{00000000-0005-0000-0000-00006D230000}"/>
    <cellStyle name="SAPBEXstdDataEmph 4 2 2" xfId="5847" xr:uid="{00000000-0005-0000-0000-00006E230000}"/>
    <cellStyle name="SAPBEXstdDataEmph 4 2 2 2" xfId="9224" xr:uid="{00000000-0005-0000-0000-00006F230000}"/>
    <cellStyle name="SAPBEXstdDataEmph 4 2 3" xfId="9225" xr:uid="{00000000-0005-0000-0000-000070230000}"/>
    <cellStyle name="SAPBEXstdDataEmph 4 3" xfId="5848" xr:uid="{00000000-0005-0000-0000-000071230000}"/>
    <cellStyle name="SAPBEXstdDataEmph 4 3 2" xfId="9226" xr:uid="{00000000-0005-0000-0000-000072230000}"/>
    <cellStyle name="SAPBEXstdDataEmph 4 4" xfId="9227" xr:uid="{00000000-0005-0000-0000-000073230000}"/>
    <cellStyle name="SAPBEXstdDataEmph 5" xfId="5849" xr:uid="{00000000-0005-0000-0000-000074230000}"/>
    <cellStyle name="SAPBEXstdDataEmph 5 2" xfId="5850" xr:uid="{00000000-0005-0000-0000-000075230000}"/>
    <cellStyle name="SAPBEXstdDataEmph 5 2 2" xfId="5851" xr:uid="{00000000-0005-0000-0000-000076230000}"/>
    <cellStyle name="SAPBEXstdDataEmph 5 2 2 2" xfId="9228" xr:uid="{00000000-0005-0000-0000-000077230000}"/>
    <cellStyle name="SAPBEXstdDataEmph 5 2 3" xfId="9229" xr:uid="{00000000-0005-0000-0000-000078230000}"/>
    <cellStyle name="SAPBEXstdDataEmph 5 3" xfId="5852" xr:uid="{00000000-0005-0000-0000-000079230000}"/>
    <cellStyle name="SAPBEXstdDataEmph 5 3 2" xfId="9230" xr:uid="{00000000-0005-0000-0000-00007A230000}"/>
    <cellStyle name="SAPBEXstdDataEmph 5 4" xfId="9231" xr:uid="{00000000-0005-0000-0000-00007B230000}"/>
    <cellStyle name="SAPBEXstdDataEmph 6" xfId="5853" xr:uid="{00000000-0005-0000-0000-00007C230000}"/>
    <cellStyle name="SAPBEXstdDataEmph 6 2" xfId="5854" xr:uid="{00000000-0005-0000-0000-00007D230000}"/>
    <cellStyle name="SAPBEXstdDataEmph 6 2 2" xfId="9232" xr:uid="{00000000-0005-0000-0000-00007E230000}"/>
    <cellStyle name="SAPBEXstdDataEmph 6 3" xfId="9233" xr:uid="{00000000-0005-0000-0000-00007F230000}"/>
    <cellStyle name="SAPBEXstdDataEmph 7" xfId="9234" xr:uid="{00000000-0005-0000-0000-000080230000}"/>
    <cellStyle name="SAPBEXstdDataEmph_Templates(by_BU)-Manualv2" xfId="5855" xr:uid="{00000000-0005-0000-0000-000081230000}"/>
    <cellStyle name="SAPBEXstdItem" xfId="5856" xr:uid="{00000000-0005-0000-0000-000082230000}"/>
    <cellStyle name="SAPBEXstdItem 10" xfId="9235" xr:uid="{00000000-0005-0000-0000-000083230000}"/>
    <cellStyle name="SAPBEXstdItem 2" xfId="5857" xr:uid="{00000000-0005-0000-0000-000084230000}"/>
    <cellStyle name="SAPBEXstdItem 2 2" xfId="5858" xr:uid="{00000000-0005-0000-0000-000085230000}"/>
    <cellStyle name="SAPBEXstdItem 2 2 2" xfId="5859" xr:uid="{00000000-0005-0000-0000-000086230000}"/>
    <cellStyle name="SAPBEXstdItem 2 2 2 2" xfId="5860" xr:uid="{00000000-0005-0000-0000-000087230000}"/>
    <cellStyle name="SAPBEXstdItem 2 2 2 2 2" xfId="9236" xr:uid="{00000000-0005-0000-0000-000088230000}"/>
    <cellStyle name="SAPBEXstdItem 2 2 2 3" xfId="9237" xr:uid="{00000000-0005-0000-0000-000089230000}"/>
    <cellStyle name="SAPBEXstdItem 2 2 3" xfId="5861" xr:uid="{00000000-0005-0000-0000-00008A230000}"/>
    <cellStyle name="SAPBEXstdItem 2 2 3 2" xfId="9238" xr:uid="{00000000-0005-0000-0000-00008B230000}"/>
    <cellStyle name="SAPBEXstdItem 2 2 4" xfId="9239" xr:uid="{00000000-0005-0000-0000-00008C230000}"/>
    <cellStyle name="SAPBEXstdItem 2 3" xfId="5862" xr:uid="{00000000-0005-0000-0000-00008D230000}"/>
    <cellStyle name="SAPBEXstdItem 2 3 2" xfId="5863" xr:uid="{00000000-0005-0000-0000-00008E230000}"/>
    <cellStyle name="SAPBEXstdItem 2 3 2 2" xfId="5864" xr:uid="{00000000-0005-0000-0000-00008F230000}"/>
    <cellStyle name="SAPBEXstdItem 2 3 2 2 2" xfId="9240" xr:uid="{00000000-0005-0000-0000-000090230000}"/>
    <cellStyle name="SAPBEXstdItem 2 3 2 3" xfId="9241" xr:uid="{00000000-0005-0000-0000-000091230000}"/>
    <cellStyle name="SAPBEXstdItem 2 3 3" xfId="5865" xr:uid="{00000000-0005-0000-0000-000092230000}"/>
    <cellStyle name="SAPBEXstdItem 2 3 3 2" xfId="9242" xr:uid="{00000000-0005-0000-0000-000093230000}"/>
    <cellStyle name="SAPBEXstdItem 2 3 4" xfId="9243" xr:uid="{00000000-0005-0000-0000-000094230000}"/>
    <cellStyle name="SAPBEXstdItem 2 4" xfId="5866" xr:uid="{00000000-0005-0000-0000-000095230000}"/>
    <cellStyle name="SAPBEXstdItem 2 4 2" xfId="5867" xr:uid="{00000000-0005-0000-0000-000096230000}"/>
    <cellStyle name="SAPBEXstdItem 2 4 2 2" xfId="5868" xr:uid="{00000000-0005-0000-0000-000097230000}"/>
    <cellStyle name="SAPBEXstdItem 2 4 2 2 2" xfId="9244" xr:uid="{00000000-0005-0000-0000-000098230000}"/>
    <cellStyle name="SAPBEXstdItem 2 4 2 3" xfId="9245" xr:uid="{00000000-0005-0000-0000-000099230000}"/>
    <cellStyle name="SAPBEXstdItem 2 4 3" xfId="5869" xr:uid="{00000000-0005-0000-0000-00009A230000}"/>
    <cellStyle name="SAPBEXstdItem 2 4 3 2" xfId="9246" xr:uid="{00000000-0005-0000-0000-00009B230000}"/>
    <cellStyle name="SAPBEXstdItem 2 4 4" xfId="9247" xr:uid="{00000000-0005-0000-0000-00009C230000}"/>
    <cellStyle name="SAPBEXstdItem 2 5" xfId="5870" xr:uid="{00000000-0005-0000-0000-00009D230000}"/>
    <cellStyle name="SAPBEXstdItem 2 5 2" xfId="5871" xr:uid="{00000000-0005-0000-0000-00009E230000}"/>
    <cellStyle name="SAPBEXstdItem 2 5 2 2" xfId="9248" xr:uid="{00000000-0005-0000-0000-00009F230000}"/>
    <cellStyle name="SAPBEXstdItem 2 5 3" xfId="9249" xr:uid="{00000000-0005-0000-0000-0000A0230000}"/>
    <cellStyle name="SAPBEXstdItem 2 6" xfId="5872" xr:uid="{00000000-0005-0000-0000-0000A1230000}"/>
    <cellStyle name="SAPBEXstdItem 2 6 2" xfId="9250" xr:uid="{00000000-0005-0000-0000-0000A2230000}"/>
    <cellStyle name="SAPBEXstdItem 2 7" xfId="9251" xr:uid="{00000000-0005-0000-0000-0000A3230000}"/>
    <cellStyle name="SAPBEXstdItem 3" xfId="5873" xr:uid="{00000000-0005-0000-0000-0000A4230000}"/>
    <cellStyle name="SAPBEXstdItem 3 2" xfId="5874" xr:uid="{00000000-0005-0000-0000-0000A5230000}"/>
    <cellStyle name="SAPBEXstdItem 3 2 2" xfId="5875" xr:uid="{00000000-0005-0000-0000-0000A6230000}"/>
    <cellStyle name="SAPBEXstdItem 3 2 2 2" xfId="9252" xr:uid="{00000000-0005-0000-0000-0000A7230000}"/>
    <cellStyle name="SAPBEXstdItem 3 2 3" xfId="9253" xr:uid="{00000000-0005-0000-0000-0000A8230000}"/>
    <cellStyle name="SAPBEXstdItem 3 3" xfId="5876" xr:uid="{00000000-0005-0000-0000-0000A9230000}"/>
    <cellStyle name="SAPBEXstdItem 3 3 2" xfId="9254" xr:uid="{00000000-0005-0000-0000-0000AA230000}"/>
    <cellStyle name="SAPBEXstdItem 3 4" xfId="9255" xr:uid="{00000000-0005-0000-0000-0000AB230000}"/>
    <cellStyle name="SAPBEXstdItem 4" xfId="5877" xr:uid="{00000000-0005-0000-0000-0000AC230000}"/>
    <cellStyle name="SAPBEXstdItem 4 2" xfId="5878" xr:uid="{00000000-0005-0000-0000-0000AD230000}"/>
    <cellStyle name="SAPBEXstdItem 4 2 2" xfId="5879" xr:uid="{00000000-0005-0000-0000-0000AE230000}"/>
    <cellStyle name="SAPBEXstdItem 4 2 2 2" xfId="9256" xr:uid="{00000000-0005-0000-0000-0000AF230000}"/>
    <cellStyle name="SAPBEXstdItem 4 2 3" xfId="9257" xr:uid="{00000000-0005-0000-0000-0000B0230000}"/>
    <cellStyle name="SAPBEXstdItem 4 3" xfId="5880" xr:uid="{00000000-0005-0000-0000-0000B1230000}"/>
    <cellStyle name="SAPBEXstdItem 4 3 2" xfId="9258" xr:uid="{00000000-0005-0000-0000-0000B2230000}"/>
    <cellStyle name="SAPBEXstdItem 4 4" xfId="9259" xr:uid="{00000000-0005-0000-0000-0000B3230000}"/>
    <cellStyle name="SAPBEXstdItem 5" xfId="5881" xr:uid="{00000000-0005-0000-0000-0000B4230000}"/>
    <cellStyle name="SAPBEXstdItem 5 2" xfId="5882" xr:uid="{00000000-0005-0000-0000-0000B5230000}"/>
    <cellStyle name="SAPBEXstdItem 5 2 2" xfId="5883" xr:uid="{00000000-0005-0000-0000-0000B6230000}"/>
    <cellStyle name="SAPBEXstdItem 5 2 2 2" xfId="9260" xr:uid="{00000000-0005-0000-0000-0000B7230000}"/>
    <cellStyle name="SAPBEXstdItem 5 2 3" xfId="9261" xr:uid="{00000000-0005-0000-0000-0000B8230000}"/>
    <cellStyle name="SAPBEXstdItem 5 3" xfId="5884" xr:uid="{00000000-0005-0000-0000-0000B9230000}"/>
    <cellStyle name="SAPBEXstdItem 5 3 2" xfId="9262" xr:uid="{00000000-0005-0000-0000-0000BA230000}"/>
    <cellStyle name="SAPBEXstdItem 5 4" xfId="9263" xr:uid="{00000000-0005-0000-0000-0000BB230000}"/>
    <cellStyle name="SAPBEXstdItem 6" xfId="5885" xr:uid="{00000000-0005-0000-0000-0000BC230000}"/>
    <cellStyle name="SAPBEXstdItem 6 2" xfId="5886" xr:uid="{00000000-0005-0000-0000-0000BD230000}"/>
    <cellStyle name="SAPBEXstdItem 6 2 2" xfId="5887" xr:uid="{00000000-0005-0000-0000-0000BE230000}"/>
    <cellStyle name="SAPBEXstdItem 6 2 2 2" xfId="9264" xr:uid="{00000000-0005-0000-0000-0000BF230000}"/>
    <cellStyle name="SAPBEXstdItem 6 2 3" xfId="9265" xr:uid="{00000000-0005-0000-0000-0000C0230000}"/>
    <cellStyle name="SAPBEXstdItem 6 3" xfId="5888" xr:uid="{00000000-0005-0000-0000-0000C1230000}"/>
    <cellStyle name="SAPBEXstdItem 6 3 2" xfId="9266" xr:uid="{00000000-0005-0000-0000-0000C2230000}"/>
    <cellStyle name="SAPBEXstdItem 6 4" xfId="9267" xr:uid="{00000000-0005-0000-0000-0000C3230000}"/>
    <cellStyle name="SAPBEXstdItem 7" xfId="5889" xr:uid="{00000000-0005-0000-0000-0000C4230000}"/>
    <cellStyle name="SAPBEXstdItem 7 2" xfId="5890" xr:uid="{00000000-0005-0000-0000-0000C5230000}"/>
    <cellStyle name="SAPBEXstdItem 7 2 2" xfId="5891" xr:uid="{00000000-0005-0000-0000-0000C6230000}"/>
    <cellStyle name="SAPBEXstdItem 7 2 2 2" xfId="9268" xr:uid="{00000000-0005-0000-0000-0000C7230000}"/>
    <cellStyle name="SAPBEXstdItem 7 2 3" xfId="9269" xr:uid="{00000000-0005-0000-0000-0000C8230000}"/>
    <cellStyle name="SAPBEXstdItem 7 3" xfId="5892" xr:uid="{00000000-0005-0000-0000-0000C9230000}"/>
    <cellStyle name="SAPBEXstdItem 7 3 2" xfId="9270" xr:uid="{00000000-0005-0000-0000-0000CA230000}"/>
    <cellStyle name="SAPBEXstdItem 7 4" xfId="9271" xr:uid="{00000000-0005-0000-0000-0000CB230000}"/>
    <cellStyle name="SAPBEXstdItem 8" xfId="5893" xr:uid="{00000000-0005-0000-0000-0000CC230000}"/>
    <cellStyle name="SAPBEXstdItem 8 2" xfId="5894" xr:uid="{00000000-0005-0000-0000-0000CD230000}"/>
    <cellStyle name="SAPBEXstdItem 8 2 2" xfId="5895" xr:uid="{00000000-0005-0000-0000-0000CE230000}"/>
    <cellStyle name="SAPBEXstdItem 8 2 2 2" xfId="9272" xr:uid="{00000000-0005-0000-0000-0000CF230000}"/>
    <cellStyle name="SAPBEXstdItem 8 2 3" xfId="9273" xr:uid="{00000000-0005-0000-0000-0000D0230000}"/>
    <cellStyle name="SAPBEXstdItem 8 3" xfId="5896" xr:uid="{00000000-0005-0000-0000-0000D1230000}"/>
    <cellStyle name="SAPBEXstdItem 8 3 2" xfId="9274" xr:uid="{00000000-0005-0000-0000-0000D2230000}"/>
    <cellStyle name="SAPBEXstdItem 8 4" xfId="9275" xr:uid="{00000000-0005-0000-0000-0000D3230000}"/>
    <cellStyle name="SAPBEXstdItem 9" xfId="5897" xr:uid="{00000000-0005-0000-0000-0000D4230000}"/>
    <cellStyle name="SAPBEXstdItem 9 2" xfId="5898" xr:uid="{00000000-0005-0000-0000-0000D5230000}"/>
    <cellStyle name="SAPBEXstdItem 9 2 2" xfId="9276" xr:uid="{00000000-0005-0000-0000-0000D6230000}"/>
    <cellStyle name="SAPBEXstdItem 9 3" xfId="9277" xr:uid="{00000000-0005-0000-0000-0000D7230000}"/>
    <cellStyle name="SAPBEXstdItem_2012 RE workings" xfId="5899" xr:uid="{00000000-0005-0000-0000-0000D8230000}"/>
    <cellStyle name="SAPBEXstdItemX" xfId="5900" xr:uid="{00000000-0005-0000-0000-0000D9230000}"/>
    <cellStyle name="SAPBEXstdItemX 10" xfId="9278" xr:uid="{00000000-0005-0000-0000-0000DA230000}"/>
    <cellStyle name="SAPBEXstdItemX 2" xfId="5901" xr:uid="{00000000-0005-0000-0000-0000DB230000}"/>
    <cellStyle name="SAPBEXstdItemX 2 2" xfId="5902" xr:uid="{00000000-0005-0000-0000-0000DC230000}"/>
    <cellStyle name="SAPBEXstdItemX 2 2 2" xfId="5903" xr:uid="{00000000-0005-0000-0000-0000DD230000}"/>
    <cellStyle name="SAPBEXstdItemX 2 2 2 2" xfId="5904" xr:uid="{00000000-0005-0000-0000-0000DE230000}"/>
    <cellStyle name="SAPBEXstdItemX 2 2 2 2 2" xfId="9279" xr:uid="{00000000-0005-0000-0000-0000DF230000}"/>
    <cellStyle name="SAPBEXstdItemX 2 2 2 3" xfId="9280" xr:uid="{00000000-0005-0000-0000-0000E0230000}"/>
    <cellStyle name="SAPBEXstdItemX 2 2 3" xfId="5905" xr:uid="{00000000-0005-0000-0000-0000E1230000}"/>
    <cellStyle name="SAPBEXstdItemX 2 2 3 2" xfId="9281" xr:uid="{00000000-0005-0000-0000-0000E2230000}"/>
    <cellStyle name="SAPBEXstdItemX 2 2 4" xfId="9282" xr:uid="{00000000-0005-0000-0000-0000E3230000}"/>
    <cellStyle name="SAPBEXstdItemX 2 3" xfId="5906" xr:uid="{00000000-0005-0000-0000-0000E4230000}"/>
    <cellStyle name="SAPBEXstdItemX 2 3 2" xfId="5907" xr:uid="{00000000-0005-0000-0000-0000E5230000}"/>
    <cellStyle name="SAPBEXstdItemX 2 3 2 2" xfId="5908" xr:uid="{00000000-0005-0000-0000-0000E6230000}"/>
    <cellStyle name="SAPBEXstdItemX 2 3 2 2 2" xfId="9283" xr:uid="{00000000-0005-0000-0000-0000E7230000}"/>
    <cellStyle name="SAPBEXstdItemX 2 3 2 3" xfId="9284" xr:uid="{00000000-0005-0000-0000-0000E8230000}"/>
    <cellStyle name="SAPBEXstdItemX 2 3 3" xfId="5909" xr:uid="{00000000-0005-0000-0000-0000E9230000}"/>
    <cellStyle name="SAPBEXstdItemX 2 3 3 2" xfId="9285" xr:uid="{00000000-0005-0000-0000-0000EA230000}"/>
    <cellStyle name="SAPBEXstdItemX 2 3 4" xfId="9286" xr:uid="{00000000-0005-0000-0000-0000EB230000}"/>
    <cellStyle name="SAPBEXstdItemX 2 4" xfId="5910" xr:uid="{00000000-0005-0000-0000-0000EC230000}"/>
    <cellStyle name="SAPBEXstdItemX 2 4 2" xfId="5911" xr:uid="{00000000-0005-0000-0000-0000ED230000}"/>
    <cellStyle name="SAPBEXstdItemX 2 4 2 2" xfId="5912" xr:uid="{00000000-0005-0000-0000-0000EE230000}"/>
    <cellStyle name="SAPBEXstdItemX 2 4 2 2 2" xfId="9287" xr:uid="{00000000-0005-0000-0000-0000EF230000}"/>
    <cellStyle name="SAPBEXstdItemX 2 4 2 3" xfId="9288" xr:uid="{00000000-0005-0000-0000-0000F0230000}"/>
    <cellStyle name="SAPBEXstdItemX 2 4 3" xfId="5913" xr:uid="{00000000-0005-0000-0000-0000F1230000}"/>
    <cellStyle name="SAPBEXstdItemX 2 4 3 2" xfId="9289" xr:uid="{00000000-0005-0000-0000-0000F2230000}"/>
    <cellStyle name="SAPBEXstdItemX 2 4 4" xfId="9290" xr:uid="{00000000-0005-0000-0000-0000F3230000}"/>
    <cellStyle name="SAPBEXstdItemX 2 5" xfId="5914" xr:uid="{00000000-0005-0000-0000-0000F4230000}"/>
    <cellStyle name="SAPBEXstdItemX 2 5 2" xfId="5915" xr:uid="{00000000-0005-0000-0000-0000F5230000}"/>
    <cellStyle name="SAPBEXstdItemX 2 5 2 2" xfId="9291" xr:uid="{00000000-0005-0000-0000-0000F6230000}"/>
    <cellStyle name="SAPBEXstdItemX 2 5 3" xfId="9292" xr:uid="{00000000-0005-0000-0000-0000F7230000}"/>
    <cellStyle name="SAPBEXstdItemX 2 6" xfId="5916" xr:uid="{00000000-0005-0000-0000-0000F8230000}"/>
    <cellStyle name="SAPBEXstdItemX 2 6 2" xfId="9293" xr:uid="{00000000-0005-0000-0000-0000F9230000}"/>
    <cellStyle name="SAPBEXstdItemX 2 7" xfId="9294" xr:uid="{00000000-0005-0000-0000-0000FA230000}"/>
    <cellStyle name="SAPBEXstdItemX 3" xfId="5917" xr:uid="{00000000-0005-0000-0000-0000FB230000}"/>
    <cellStyle name="SAPBEXstdItemX 3 2" xfId="5918" xr:uid="{00000000-0005-0000-0000-0000FC230000}"/>
    <cellStyle name="SAPBEXstdItemX 3 2 2" xfId="5919" xr:uid="{00000000-0005-0000-0000-0000FD230000}"/>
    <cellStyle name="SAPBEXstdItemX 3 2 2 2" xfId="9295" xr:uid="{00000000-0005-0000-0000-0000FE230000}"/>
    <cellStyle name="SAPBEXstdItemX 3 2 3" xfId="9296" xr:uid="{00000000-0005-0000-0000-0000FF230000}"/>
    <cellStyle name="SAPBEXstdItemX 3 3" xfId="5920" xr:uid="{00000000-0005-0000-0000-000000240000}"/>
    <cellStyle name="SAPBEXstdItemX 3 3 2" xfId="9297" xr:uid="{00000000-0005-0000-0000-000001240000}"/>
    <cellStyle name="SAPBEXstdItemX 3 4" xfId="9298" xr:uid="{00000000-0005-0000-0000-000002240000}"/>
    <cellStyle name="SAPBEXstdItemX 4" xfId="5921" xr:uid="{00000000-0005-0000-0000-000003240000}"/>
    <cellStyle name="SAPBEXstdItemX 4 2" xfId="5922" xr:uid="{00000000-0005-0000-0000-000004240000}"/>
    <cellStyle name="SAPBEXstdItemX 4 2 2" xfId="5923" xr:uid="{00000000-0005-0000-0000-000005240000}"/>
    <cellStyle name="SAPBEXstdItemX 4 2 2 2" xfId="9299" xr:uid="{00000000-0005-0000-0000-000006240000}"/>
    <cellStyle name="SAPBEXstdItemX 4 2 3" xfId="9300" xr:uid="{00000000-0005-0000-0000-000007240000}"/>
    <cellStyle name="SAPBEXstdItemX 4 3" xfId="5924" xr:uid="{00000000-0005-0000-0000-000008240000}"/>
    <cellStyle name="SAPBEXstdItemX 4 3 2" xfId="9301" xr:uid="{00000000-0005-0000-0000-000009240000}"/>
    <cellStyle name="SAPBEXstdItemX 4 4" xfId="9302" xr:uid="{00000000-0005-0000-0000-00000A240000}"/>
    <cellStyle name="SAPBEXstdItemX 5" xfId="5925" xr:uid="{00000000-0005-0000-0000-00000B240000}"/>
    <cellStyle name="SAPBEXstdItemX 5 2" xfId="5926" xr:uid="{00000000-0005-0000-0000-00000C240000}"/>
    <cellStyle name="SAPBEXstdItemX 5 2 2" xfId="5927" xr:uid="{00000000-0005-0000-0000-00000D240000}"/>
    <cellStyle name="SAPBEXstdItemX 5 2 2 2" xfId="9303" xr:uid="{00000000-0005-0000-0000-00000E240000}"/>
    <cellStyle name="SAPBEXstdItemX 5 2 3" xfId="9304" xr:uid="{00000000-0005-0000-0000-00000F240000}"/>
    <cellStyle name="SAPBEXstdItemX 5 3" xfId="5928" xr:uid="{00000000-0005-0000-0000-000010240000}"/>
    <cellStyle name="SAPBEXstdItemX 5 3 2" xfId="9305" xr:uid="{00000000-0005-0000-0000-000011240000}"/>
    <cellStyle name="SAPBEXstdItemX 5 4" xfId="9306" xr:uid="{00000000-0005-0000-0000-000012240000}"/>
    <cellStyle name="SAPBEXstdItemX 6" xfId="5929" xr:uid="{00000000-0005-0000-0000-000013240000}"/>
    <cellStyle name="SAPBEXstdItemX 7" xfId="5930" xr:uid="{00000000-0005-0000-0000-000014240000}"/>
    <cellStyle name="SAPBEXstdItemX 7 2" xfId="5931" xr:uid="{00000000-0005-0000-0000-000015240000}"/>
    <cellStyle name="SAPBEXstdItemX 7 2 2" xfId="9307" xr:uid="{00000000-0005-0000-0000-000016240000}"/>
    <cellStyle name="SAPBEXstdItemX 7 3" xfId="9308" xr:uid="{00000000-0005-0000-0000-000017240000}"/>
    <cellStyle name="SAPBEXstdItemX 8" xfId="5932" xr:uid="{00000000-0005-0000-0000-000018240000}"/>
    <cellStyle name="SAPBEXstdItemX 8 2" xfId="9309" xr:uid="{00000000-0005-0000-0000-000019240000}"/>
    <cellStyle name="SAPBEXstdItemX 9" xfId="5933" xr:uid="{00000000-0005-0000-0000-00001A240000}"/>
    <cellStyle name="SAPBEXstdItemX 9 2" xfId="9310" xr:uid="{00000000-0005-0000-0000-00001B240000}"/>
    <cellStyle name="SAPBEXstdItemX_2012 RE workings" xfId="5934" xr:uid="{00000000-0005-0000-0000-00001C240000}"/>
    <cellStyle name="SAPBEXtitle" xfId="5935" xr:uid="{00000000-0005-0000-0000-00001D240000}"/>
    <cellStyle name="SAPBEXtitle 2" xfId="5936" xr:uid="{00000000-0005-0000-0000-00001E240000}"/>
    <cellStyle name="SAPBEXtitle 2 2" xfId="5937" xr:uid="{00000000-0005-0000-0000-00001F240000}"/>
    <cellStyle name="SAPBEXtitle 2 2 2" xfId="5938" xr:uid="{00000000-0005-0000-0000-000020240000}"/>
    <cellStyle name="SAPBEXtitle 2 2 2 2" xfId="9311" xr:uid="{00000000-0005-0000-0000-000021240000}"/>
    <cellStyle name="SAPBEXtitle 2 2 3" xfId="9312" xr:uid="{00000000-0005-0000-0000-000022240000}"/>
    <cellStyle name="SAPBEXtitle 2 3" xfId="9313" xr:uid="{00000000-0005-0000-0000-000023240000}"/>
    <cellStyle name="SAPBEXtitle 3" xfId="5939" xr:uid="{00000000-0005-0000-0000-000024240000}"/>
    <cellStyle name="SAPBEXtitle 3 2" xfId="5940" xr:uid="{00000000-0005-0000-0000-000025240000}"/>
    <cellStyle name="SAPBEXtitle 3 2 2" xfId="5941" xr:uid="{00000000-0005-0000-0000-000026240000}"/>
    <cellStyle name="SAPBEXtitle 3 2 2 2" xfId="9314" xr:uid="{00000000-0005-0000-0000-000027240000}"/>
    <cellStyle name="SAPBEXtitle 3 2 3" xfId="9315" xr:uid="{00000000-0005-0000-0000-000028240000}"/>
    <cellStyle name="SAPBEXtitle 4" xfId="5942" xr:uid="{00000000-0005-0000-0000-000029240000}"/>
    <cellStyle name="SAPBEXtitle 4 2" xfId="5943" xr:uid="{00000000-0005-0000-0000-00002A240000}"/>
    <cellStyle name="SAPBEXtitle 5" xfId="5944" xr:uid="{00000000-0005-0000-0000-00002B240000}"/>
    <cellStyle name="SAPBEXtitle 5 2" xfId="5945" xr:uid="{00000000-0005-0000-0000-00002C240000}"/>
    <cellStyle name="SAPBEXtitle 6" xfId="5946" xr:uid="{00000000-0005-0000-0000-00002D240000}"/>
    <cellStyle name="SAPBEXtitle 6 2" xfId="5947" xr:uid="{00000000-0005-0000-0000-00002E240000}"/>
    <cellStyle name="SAPBEXtitle 6 2 2" xfId="9316" xr:uid="{00000000-0005-0000-0000-00002F240000}"/>
    <cellStyle name="SAPBEXtitle 6 3" xfId="9317" xr:uid="{00000000-0005-0000-0000-000030240000}"/>
    <cellStyle name="SAPBEXtitle 7" xfId="5948" xr:uid="{00000000-0005-0000-0000-000031240000}"/>
    <cellStyle name="SAPBEXtitle 7 2" xfId="9318" xr:uid="{00000000-0005-0000-0000-000032240000}"/>
    <cellStyle name="SAPBEXtitle 8" xfId="9319" xr:uid="{00000000-0005-0000-0000-000033240000}"/>
    <cellStyle name="SAPBEXtitle_2012 RE workings" xfId="5949" xr:uid="{00000000-0005-0000-0000-000034240000}"/>
    <cellStyle name="SAPBEXunassignedItem" xfId="5950" xr:uid="{00000000-0005-0000-0000-000035240000}"/>
    <cellStyle name="SAPBEXunassignedItem 2" xfId="5951" xr:uid="{00000000-0005-0000-0000-000036240000}"/>
    <cellStyle name="SAPBEXunassignedItem 3" xfId="5952" xr:uid="{00000000-0005-0000-0000-000037240000}"/>
    <cellStyle name="SAPBEXundefined" xfId="5953" xr:uid="{00000000-0005-0000-0000-000038240000}"/>
    <cellStyle name="SAPBEXundefined 2" xfId="5954" xr:uid="{00000000-0005-0000-0000-000039240000}"/>
    <cellStyle name="SAPBEXundefined 2 2" xfId="5955" xr:uid="{00000000-0005-0000-0000-00003A240000}"/>
    <cellStyle name="SAPBEXundefined 2 2 2" xfId="5956" xr:uid="{00000000-0005-0000-0000-00003B240000}"/>
    <cellStyle name="SAPBEXundefined 2 2 2 2" xfId="9320" xr:uid="{00000000-0005-0000-0000-00003C240000}"/>
    <cellStyle name="SAPBEXundefined 2 2 3" xfId="9321" xr:uid="{00000000-0005-0000-0000-00003D240000}"/>
    <cellStyle name="SAPBEXundefined 2 3" xfId="5957" xr:uid="{00000000-0005-0000-0000-00003E240000}"/>
    <cellStyle name="SAPBEXundefined 2 3 2" xfId="9322" xr:uid="{00000000-0005-0000-0000-00003F240000}"/>
    <cellStyle name="SAPBEXundefined 2 4" xfId="9323" xr:uid="{00000000-0005-0000-0000-000040240000}"/>
    <cellStyle name="SAPBEXundefined 3" xfId="5958" xr:uid="{00000000-0005-0000-0000-000041240000}"/>
    <cellStyle name="SAPBEXundefined 3 2" xfId="5959" xr:uid="{00000000-0005-0000-0000-000042240000}"/>
    <cellStyle name="SAPBEXundefined 3 2 2" xfId="5960" xr:uid="{00000000-0005-0000-0000-000043240000}"/>
    <cellStyle name="SAPBEXundefined 3 2 2 2" xfId="9324" xr:uid="{00000000-0005-0000-0000-000044240000}"/>
    <cellStyle name="SAPBEXundefined 3 2 3" xfId="9325" xr:uid="{00000000-0005-0000-0000-000045240000}"/>
    <cellStyle name="SAPBEXundefined 3 3" xfId="5961" xr:uid="{00000000-0005-0000-0000-000046240000}"/>
    <cellStyle name="SAPBEXundefined 3 3 2" xfId="9326" xr:uid="{00000000-0005-0000-0000-000047240000}"/>
    <cellStyle name="SAPBEXundefined 3 4" xfId="9327" xr:uid="{00000000-0005-0000-0000-000048240000}"/>
    <cellStyle name="SAPBEXundefined 4" xfId="5962" xr:uid="{00000000-0005-0000-0000-000049240000}"/>
    <cellStyle name="SAPBEXundefined 4 2" xfId="5963" xr:uid="{00000000-0005-0000-0000-00004A240000}"/>
    <cellStyle name="SAPBEXundefined 4 2 2" xfId="5964" xr:uid="{00000000-0005-0000-0000-00004B240000}"/>
    <cellStyle name="SAPBEXundefined 4 2 2 2" xfId="9328" xr:uid="{00000000-0005-0000-0000-00004C240000}"/>
    <cellStyle name="SAPBEXundefined 4 2 3" xfId="9329" xr:uid="{00000000-0005-0000-0000-00004D240000}"/>
    <cellStyle name="SAPBEXundefined 4 3" xfId="5965" xr:uid="{00000000-0005-0000-0000-00004E240000}"/>
    <cellStyle name="SAPBEXundefined 4 3 2" xfId="9330" xr:uid="{00000000-0005-0000-0000-00004F240000}"/>
    <cellStyle name="SAPBEXundefined 4 4" xfId="9331" xr:uid="{00000000-0005-0000-0000-000050240000}"/>
    <cellStyle name="SAPBEXundefined 5" xfId="5966" xr:uid="{00000000-0005-0000-0000-000051240000}"/>
    <cellStyle name="SAPBEXundefined 5 2" xfId="5967" xr:uid="{00000000-0005-0000-0000-000052240000}"/>
    <cellStyle name="SAPBEXundefined 5 2 2" xfId="5968" xr:uid="{00000000-0005-0000-0000-000053240000}"/>
    <cellStyle name="SAPBEXundefined 5 2 2 2" xfId="9332" xr:uid="{00000000-0005-0000-0000-000054240000}"/>
    <cellStyle name="SAPBEXundefined 5 2 3" xfId="9333" xr:uid="{00000000-0005-0000-0000-000055240000}"/>
    <cellStyle name="SAPBEXundefined 5 3" xfId="5969" xr:uid="{00000000-0005-0000-0000-000056240000}"/>
    <cellStyle name="SAPBEXundefined 5 3 2" xfId="9334" xr:uid="{00000000-0005-0000-0000-000057240000}"/>
    <cellStyle name="SAPBEXundefined 5 4" xfId="9335" xr:uid="{00000000-0005-0000-0000-000058240000}"/>
    <cellStyle name="SAPBEXundefined 6" xfId="5970" xr:uid="{00000000-0005-0000-0000-000059240000}"/>
    <cellStyle name="SAPBEXundefined 6 2" xfId="5971" xr:uid="{00000000-0005-0000-0000-00005A240000}"/>
    <cellStyle name="SAPBEXundefined 6 2 2" xfId="9336" xr:uid="{00000000-0005-0000-0000-00005B240000}"/>
    <cellStyle name="SAPBEXundefined 6 3" xfId="9337" xr:uid="{00000000-0005-0000-0000-00005C240000}"/>
    <cellStyle name="SAPBEXundefined 7" xfId="9338" xr:uid="{00000000-0005-0000-0000-00005D240000}"/>
    <cellStyle name="SEM-BPS-data" xfId="5972" xr:uid="{00000000-0005-0000-0000-00005E240000}"/>
    <cellStyle name="SEM-BPS-head" xfId="5973" xr:uid="{00000000-0005-0000-0000-00005F240000}"/>
    <cellStyle name="SEM-BPS-headdata" xfId="5974" xr:uid="{00000000-0005-0000-0000-000060240000}"/>
    <cellStyle name="SEM-BPS-headkey" xfId="5975" xr:uid="{00000000-0005-0000-0000-000061240000}"/>
    <cellStyle name="SEM-BPS-input-on" xfId="5976" xr:uid="{00000000-0005-0000-0000-000062240000}"/>
    <cellStyle name="SEM-BPS-key" xfId="5977" xr:uid="{00000000-0005-0000-0000-000063240000}"/>
    <cellStyle name="SEM-BPS-key0001" xfId="5978" xr:uid="{00000000-0005-0000-0000-000064240000}"/>
    <cellStyle name="SEM-BPS-key0001 2" xfId="9339" xr:uid="{00000000-0005-0000-0000-000065240000}"/>
    <cellStyle name="SEM-BPS-sub1" xfId="5979" xr:uid="{00000000-0005-0000-0000-000066240000}"/>
    <cellStyle name="SEM-BPS-sub2" xfId="5980" xr:uid="{00000000-0005-0000-0000-000067240000}"/>
    <cellStyle name="SEM-BPS-total" xfId="5981" xr:uid="{00000000-0005-0000-0000-000068240000}"/>
    <cellStyle name="SFL_Accounting_2" xfId="5982" xr:uid="{00000000-0005-0000-0000-000069240000}"/>
    <cellStyle name="Shade" xfId="5983" xr:uid="{00000000-0005-0000-0000-00006A240000}"/>
    <cellStyle name="Sheet Title" xfId="5984" xr:uid="{00000000-0005-0000-0000-00006B240000}"/>
    <cellStyle name="Sheet Title 2" xfId="5985" xr:uid="{00000000-0005-0000-0000-00006C240000}"/>
    <cellStyle name="Standard 2" xfId="5986" xr:uid="{00000000-0005-0000-0000-00006D240000}"/>
    <cellStyle name="Standard 2 2" xfId="5987" xr:uid="{00000000-0005-0000-0000-00006E240000}"/>
    <cellStyle name="Standard 2 3" xfId="5988" xr:uid="{00000000-0005-0000-0000-00006F240000}"/>
    <cellStyle name="Standard 3" xfId="5989" xr:uid="{00000000-0005-0000-0000-000070240000}"/>
    <cellStyle name="Standard 3 2" xfId="5990" xr:uid="{00000000-0005-0000-0000-000071240000}"/>
    <cellStyle name="Standard 3 2 2" xfId="5991" xr:uid="{00000000-0005-0000-0000-000072240000}"/>
    <cellStyle name="Standard 3 2 2 2" xfId="5992" xr:uid="{00000000-0005-0000-0000-000073240000}"/>
    <cellStyle name="Standard 3 2 2 2 2" xfId="9340" xr:uid="{00000000-0005-0000-0000-000074240000}"/>
    <cellStyle name="Standard 3 2 2 3" xfId="9341" xr:uid="{00000000-0005-0000-0000-000075240000}"/>
    <cellStyle name="Standard 3 2 3" xfId="5993" xr:uid="{00000000-0005-0000-0000-000076240000}"/>
    <cellStyle name="Standard 3 2 3 2" xfId="5994" xr:uid="{00000000-0005-0000-0000-000077240000}"/>
    <cellStyle name="Standard 3 2 3 2 2" xfId="9342" xr:uid="{00000000-0005-0000-0000-000078240000}"/>
    <cellStyle name="Standard 3 2 3 3" xfId="9343" xr:uid="{00000000-0005-0000-0000-000079240000}"/>
    <cellStyle name="Standard 3 2 4" xfId="5995" xr:uid="{00000000-0005-0000-0000-00007A240000}"/>
    <cellStyle name="Standard 3 2 4 2" xfId="9344" xr:uid="{00000000-0005-0000-0000-00007B240000}"/>
    <cellStyle name="Standard 3 2 5" xfId="9345" xr:uid="{00000000-0005-0000-0000-00007C240000}"/>
    <cellStyle name="Standard 3 3" xfId="5996" xr:uid="{00000000-0005-0000-0000-00007D240000}"/>
    <cellStyle name="Standard 3 3 2" xfId="5997" xr:uid="{00000000-0005-0000-0000-00007E240000}"/>
    <cellStyle name="Standard 3 3 2 2" xfId="9346" xr:uid="{00000000-0005-0000-0000-00007F240000}"/>
    <cellStyle name="Standard 3 3 3" xfId="9347" xr:uid="{00000000-0005-0000-0000-000080240000}"/>
    <cellStyle name="Standard 3 4" xfId="5998" xr:uid="{00000000-0005-0000-0000-000081240000}"/>
    <cellStyle name="Standard 3 4 2" xfId="5999" xr:uid="{00000000-0005-0000-0000-000082240000}"/>
    <cellStyle name="Standard 3 4 2 2" xfId="9348" xr:uid="{00000000-0005-0000-0000-000083240000}"/>
    <cellStyle name="Standard 3 4 3" xfId="9349" xr:uid="{00000000-0005-0000-0000-000084240000}"/>
    <cellStyle name="Standard 3 5" xfId="6000" xr:uid="{00000000-0005-0000-0000-000085240000}"/>
    <cellStyle name="Standard 3 5 2" xfId="9350" xr:uid="{00000000-0005-0000-0000-000086240000}"/>
    <cellStyle name="Standard 3 6" xfId="6001" xr:uid="{00000000-0005-0000-0000-000087240000}"/>
    <cellStyle name="Standard 3 6 2" xfId="9351" xr:uid="{00000000-0005-0000-0000-000088240000}"/>
    <cellStyle name="Standard 3 7" xfId="9352" xr:uid="{00000000-0005-0000-0000-000089240000}"/>
    <cellStyle name="Standard_EINKAUF" xfId="314" xr:uid="{00000000-0005-0000-0000-00008A240000}"/>
    <cellStyle name="Style 1" xfId="315" xr:uid="{00000000-0005-0000-0000-00008B240000}"/>
    <cellStyle name="Style 1 2" xfId="883" xr:uid="{00000000-0005-0000-0000-00008C240000}"/>
    <cellStyle name="Style 1 3" xfId="6002" xr:uid="{00000000-0005-0000-0000-00008D240000}"/>
    <cellStyle name="SUB-TOTAL" xfId="6003" xr:uid="{00000000-0005-0000-0000-00008E240000}"/>
    <cellStyle name="Title 2" xfId="103" xr:uid="{00000000-0005-0000-0000-00008F240000}"/>
    <cellStyle name="Title 3" xfId="884" xr:uid="{00000000-0005-0000-0000-000090240000}"/>
    <cellStyle name="Title 4" xfId="885" xr:uid="{00000000-0005-0000-0000-000091240000}"/>
    <cellStyle name="Title 5" xfId="886" xr:uid="{00000000-0005-0000-0000-000092240000}"/>
    <cellStyle name="title2" xfId="6004" xr:uid="{00000000-0005-0000-0000-000093240000}"/>
    <cellStyle name="Total 2" xfId="104" xr:uid="{00000000-0005-0000-0000-000094240000}"/>
    <cellStyle name="Total 2 2" xfId="6005" xr:uid="{00000000-0005-0000-0000-000095240000}"/>
    <cellStyle name="Total 2 2 2" xfId="6006" xr:uid="{00000000-0005-0000-0000-000096240000}"/>
    <cellStyle name="Total 2 2 2 2" xfId="9353" xr:uid="{00000000-0005-0000-0000-000097240000}"/>
    <cellStyle name="Total 2 2 3" xfId="9354" xr:uid="{00000000-0005-0000-0000-000098240000}"/>
    <cellStyle name="Total 2 3" xfId="6007" xr:uid="{00000000-0005-0000-0000-000099240000}"/>
    <cellStyle name="Total 2 3 2" xfId="9355" xr:uid="{00000000-0005-0000-0000-00009A240000}"/>
    <cellStyle name="Total 2 4" xfId="9356" xr:uid="{00000000-0005-0000-0000-00009B240000}"/>
    <cellStyle name="Total 3" xfId="887" xr:uid="{00000000-0005-0000-0000-00009C240000}"/>
    <cellStyle name="Total 3 2" xfId="6008" xr:uid="{00000000-0005-0000-0000-00009D240000}"/>
    <cellStyle name="Total 3 2 2" xfId="6009" xr:uid="{00000000-0005-0000-0000-00009E240000}"/>
    <cellStyle name="Total 3 2 2 2" xfId="9357" xr:uid="{00000000-0005-0000-0000-00009F240000}"/>
    <cellStyle name="Total 3 2 3" xfId="9358" xr:uid="{00000000-0005-0000-0000-0000A0240000}"/>
    <cellStyle name="Total 3 3" xfId="6010" xr:uid="{00000000-0005-0000-0000-0000A1240000}"/>
    <cellStyle name="Total 3 3 2" xfId="9359" xr:uid="{00000000-0005-0000-0000-0000A2240000}"/>
    <cellStyle name="Total 3 4" xfId="9360" xr:uid="{00000000-0005-0000-0000-0000A3240000}"/>
    <cellStyle name="Total 4" xfId="888" xr:uid="{00000000-0005-0000-0000-0000A4240000}"/>
    <cellStyle name="Total 4 2" xfId="9361" xr:uid="{00000000-0005-0000-0000-0000A5240000}"/>
    <cellStyle name="Total 5" xfId="889" xr:uid="{00000000-0005-0000-0000-0000A6240000}"/>
    <cellStyle name="Total 5 2" xfId="9362" xr:uid="{00000000-0005-0000-0000-0000A7240000}"/>
    <cellStyle name="Total 6" xfId="6011" xr:uid="{00000000-0005-0000-0000-0000A8240000}"/>
    <cellStyle name="Total 6 2" xfId="9363" xr:uid="{00000000-0005-0000-0000-0000A9240000}"/>
    <cellStyle name="Total 7" xfId="6012" xr:uid="{00000000-0005-0000-0000-0000AA240000}"/>
    <cellStyle name="Total 7 2" xfId="9364" xr:uid="{00000000-0005-0000-0000-0000AB240000}"/>
    <cellStyle name="Währung [0]_TemplateInformation_Scratchpad_ " xfId="6013" xr:uid="{00000000-0005-0000-0000-0000AC240000}"/>
    <cellStyle name="Währung_Advertising Plan &amp; Fact Sheet_01-07-08" xfId="980" xr:uid="{00000000-0005-0000-0000-0000AD240000}"/>
    <cellStyle name="Warnender Text" xfId="6014" xr:uid="{00000000-0005-0000-0000-0000AE240000}"/>
    <cellStyle name="Warnender Text 2" xfId="6015" xr:uid="{00000000-0005-0000-0000-0000AF240000}"/>
    <cellStyle name="Warnender Text 3" xfId="6016" xr:uid="{00000000-0005-0000-0000-0000B0240000}"/>
    <cellStyle name="Warning Text 2" xfId="105" xr:uid="{00000000-0005-0000-0000-0000B1240000}"/>
    <cellStyle name="Warning Text 3" xfId="890" xr:uid="{00000000-0005-0000-0000-0000B2240000}"/>
    <cellStyle name="Warning Text 4" xfId="891" xr:uid="{00000000-0005-0000-0000-0000B3240000}"/>
    <cellStyle name="Warning Text 5" xfId="892" xr:uid="{00000000-0005-0000-0000-0000B4240000}"/>
    <cellStyle name="Warning Text 6" xfId="6017" xr:uid="{00000000-0005-0000-0000-0000B5240000}"/>
    <cellStyle name="Warning Text 7" xfId="6018" xr:uid="{00000000-0005-0000-0000-0000B6240000}"/>
    <cellStyle name="yellow" xfId="6019" xr:uid="{00000000-0005-0000-0000-0000B7240000}"/>
    <cellStyle name="yellow 2" xfId="9365" xr:uid="{00000000-0005-0000-0000-0000B8240000}"/>
    <cellStyle name="yes" xfId="6020" xr:uid="{00000000-0005-0000-0000-0000B9240000}"/>
    <cellStyle name="Денежный [0]_PLDT" xfId="6021" xr:uid="{00000000-0005-0000-0000-0000BA240000}"/>
    <cellStyle name="Денежный_PLDT" xfId="6022" xr:uid="{00000000-0005-0000-0000-0000BB240000}"/>
    <cellStyle name="Обычный_PLDT" xfId="6023" xr:uid="{00000000-0005-0000-0000-0000BC240000}"/>
    <cellStyle name="Финансовый [0]_PLDT" xfId="6024" xr:uid="{00000000-0005-0000-0000-0000BD240000}"/>
    <cellStyle name="Финансовый_PLDT" xfId="6025" xr:uid="{00000000-0005-0000-0000-0000BE240000}"/>
    <cellStyle name="標準 2" xfId="6026" xr:uid="{00000000-0005-0000-0000-0000BF240000}"/>
    <cellStyle name="標準_081003-BaselineForecast" xfId="6027" xr:uid="{00000000-0005-0000-0000-0000C0240000}"/>
  </cellStyles>
  <dxfs count="0"/>
  <tableStyles count="0" defaultTableStyle="TableStyleMedium9" defaultPivotStyle="PivotStyleLight16"/>
  <colors>
    <mruColors>
      <color rgb="FFFFEBEB"/>
      <color rgb="FFFFCD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styles" Target="styles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4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1-E30D-4CC5-8E3B-4654CFFD9745}"/>
              </c:ext>
            </c:extLst>
          </c:dPt>
          <c:dLbls>
            <c:dLbl>
              <c:idx val="0"/>
              <c:layout>
                <c:manualLayout>
                  <c:x val="-0.1111009150477968"/>
                  <c:y val="0.1452008549145716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0D-4CC5-8E3B-4654CFFD9745}"/>
                </c:ext>
              </c:extLst>
            </c:dLbl>
            <c:dLbl>
              <c:idx val="1"/>
              <c:layout>
                <c:manualLayout>
                  <c:x val="-0.10780297741809419"/>
                  <c:y val="-0.1963237258999612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30D-4CC5-8E3B-4654CFFD9745}"/>
                </c:ext>
              </c:extLst>
            </c:dLbl>
            <c:dLbl>
              <c:idx val="2"/>
              <c:layout>
                <c:manualLayout>
                  <c:x val="0.12634808019301574"/>
                  <c:y val="-0.2416032830659334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30D-4CC5-8E3B-4654CFFD9745}"/>
                </c:ext>
              </c:extLst>
            </c:dLbl>
            <c:dLbl>
              <c:idx val="3"/>
              <c:layout>
                <c:manualLayout>
                  <c:x val="0.20083309631070451"/>
                  <c:y val="3.666200389369671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30D-4CC5-8E3B-4654CFFD9745}"/>
                </c:ext>
              </c:extLst>
            </c:dLbl>
            <c:dLbl>
              <c:idx val="4"/>
              <c:layout>
                <c:manualLayout>
                  <c:x val="7.6516845991676102E-2"/>
                  <c:y val="0.16227010026707239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lang="en-GB" sz="1600" b="1">
                      <a:solidFill>
                        <a:schemeClr val="bg1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30D-4CC5-8E3B-4654CFFD9745}"/>
                </c:ext>
              </c:extLst>
            </c:dLbl>
            <c:dLbl>
              <c:idx val="5"/>
              <c:layout>
                <c:manualLayout>
                  <c:x val="8.4358317040582845E-2"/>
                  <c:y val="0.13102748144761173"/>
                </c:manualLayout>
              </c:layout>
              <c:numFmt formatCode="0%" sourceLinked="0"/>
              <c:spPr/>
              <c:txPr>
                <a:bodyPr/>
                <a:lstStyle/>
                <a:p>
                  <a:pPr>
                    <a:defRPr lang="en-GB" sz="1600" b="1">
                      <a:solidFill>
                        <a:schemeClr val="bg1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30D-4CC5-8E3B-4654CFFD97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n-GB" sz="1600"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'Share of Spend &amp; Spots Analysis'!$E$7:$E$11</c:f>
              <c:strCache>
                <c:ptCount val="5"/>
                <c:pt idx="0">
                  <c:v>Lagos</c:v>
                </c:pt>
                <c:pt idx="1">
                  <c:v>West</c:v>
                </c:pt>
                <c:pt idx="2">
                  <c:v>South East</c:v>
                </c:pt>
                <c:pt idx="3">
                  <c:v>South South</c:v>
                </c:pt>
                <c:pt idx="4">
                  <c:v>North</c:v>
                </c:pt>
              </c:strCache>
            </c:strRef>
          </c:cat>
          <c:val>
            <c:numRef>
              <c:f>'Share of Spend &amp; Spots Analysis'!$G$7:$G$11</c:f>
              <c:numCache>
                <c:formatCode>_(* #,##0_);_(* \(#,##0\);_(* "-"??_);_(@_)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30D-4CC5-8E3B-4654CFFD9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22124859392575918"/>
                  <c:y val="5.548642084075253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F65-400F-97D1-30D66E8B7827}"/>
                </c:ext>
              </c:extLst>
            </c:dLbl>
            <c:dLbl>
              <c:idx val="1"/>
              <c:layout>
                <c:manualLayout>
                  <c:x val="-4.4962603358791077E-2"/>
                  <c:y val="-0.1522921522921530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65-400F-97D1-30D66E8B7827}"/>
                </c:ext>
              </c:extLst>
            </c:dLbl>
            <c:dLbl>
              <c:idx val="2"/>
              <c:layout>
                <c:manualLayout>
                  <c:x val="-4.8748445917944472E-2"/>
                  <c:y val="-1.9717465386756812E-3"/>
                </c:manualLayout>
              </c:layout>
              <c:spPr/>
              <c:txPr>
                <a:bodyPr/>
                <a:lstStyle/>
                <a:p>
                  <a:pPr>
                    <a:defRPr lang="en-GB" sz="1600" b="1"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F65-400F-97D1-30D66E8B7827}"/>
                </c:ext>
              </c:extLst>
            </c:dLbl>
            <c:dLbl>
              <c:idx val="3"/>
              <c:layout>
                <c:manualLayout>
                  <c:x val="0.24626013853531586"/>
                  <c:y val="8.342834768031624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F65-400F-97D1-30D66E8B7827}"/>
                </c:ext>
              </c:extLst>
            </c:dLbl>
            <c:dLbl>
              <c:idx val="4"/>
              <c:layout>
                <c:manualLayout>
                  <c:x val="0.20955466109542684"/>
                  <c:y val="-2.034474513275079E-2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lang="en-GB" sz="1600" b="1">
                      <a:solidFill>
                        <a:schemeClr val="bg1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F65-400F-97D1-30D66E8B7827}"/>
                </c:ext>
              </c:extLst>
            </c:dLbl>
            <c:dLbl>
              <c:idx val="5"/>
              <c:layout>
                <c:manualLayout>
                  <c:x val="8.4358317040582845E-2"/>
                  <c:y val="0.13102748144761167"/>
                </c:manualLayout>
              </c:layout>
              <c:numFmt formatCode="0%" sourceLinked="0"/>
              <c:spPr/>
              <c:txPr>
                <a:bodyPr/>
                <a:lstStyle/>
                <a:p>
                  <a:pPr>
                    <a:defRPr lang="en-GB" sz="1600" b="1">
                      <a:solidFill>
                        <a:schemeClr val="bg1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65-400F-97D1-30D66E8B78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n-GB" sz="1600"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'Share of Spend &amp; Spots Analysis'!$B$7:$B$10</c:f>
              <c:strCache>
                <c:ptCount val="4"/>
                <c:pt idx="0">
                  <c:v>TV</c:v>
                </c:pt>
                <c:pt idx="1">
                  <c:v>RADIO</c:v>
                </c:pt>
                <c:pt idx="2">
                  <c:v>PRINT</c:v>
                </c:pt>
                <c:pt idx="3">
                  <c:v>OOH</c:v>
                </c:pt>
              </c:strCache>
            </c:strRef>
          </c:cat>
          <c:val>
            <c:numRef>
              <c:f>'Share of Spend &amp; Spots Analysis'!$C$7:$C$10</c:f>
              <c:numCache>
                <c:formatCode>_(* #,##0.00_);_(* \(#,##0.00\);_(* "-"??_);_(@_)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F65-400F-97D1-30D66E8B7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4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1-6F6F-4BA4-8D94-C966C53B0E48}"/>
              </c:ext>
            </c:extLst>
          </c:dPt>
          <c:dLbls>
            <c:dLbl>
              <c:idx val="0"/>
              <c:layout>
                <c:manualLayout>
                  <c:x val="-0.13280467351593406"/>
                  <c:y val="0.1933936202400473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F6F-4BA4-8D94-C966C53B0E48}"/>
                </c:ext>
              </c:extLst>
            </c:dLbl>
            <c:dLbl>
              <c:idx val="1"/>
              <c:layout>
                <c:manualLayout>
                  <c:x val="-0.12733635636242682"/>
                  <c:y val="-0.2348778459025781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F6F-4BA4-8D94-C966C53B0E48}"/>
                </c:ext>
              </c:extLst>
            </c:dLbl>
            <c:dLbl>
              <c:idx val="2"/>
              <c:layout>
                <c:manualLayout>
                  <c:x val="0.17940328727925059"/>
                  <c:y val="-0.1259407074747602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F6F-4BA4-8D94-C966C53B0E48}"/>
                </c:ext>
              </c:extLst>
            </c:dLbl>
            <c:dLbl>
              <c:idx val="3"/>
              <c:layout>
                <c:manualLayout>
                  <c:x val="0.19998219267931144"/>
                  <c:y val="8.685245881732696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F6F-4BA4-8D94-C966C53B0E48}"/>
                </c:ext>
              </c:extLst>
            </c:dLbl>
            <c:dLbl>
              <c:idx val="4"/>
              <c:layout>
                <c:manualLayout>
                  <c:x val="9.1020872162236865E-2"/>
                  <c:y val="0.18154730884550976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 lang="en-GB" sz="1600" b="1">
                      <a:solidFill>
                        <a:schemeClr val="bg1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F6F-4BA4-8D94-C966C53B0E48}"/>
                </c:ext>
              </c:extLst>
            </c:dLbl>
            <c:dLbl>
              <c:idx val="5"/>
              <c:layout>
                <c:manualLayout>
                  <c:x val="8.4358317040582845E-2"/>
                  <c:y val="0.13102748144761175"/>
                </c:manualLayout>
              </c:layout>
              <c:numFmt formatCode="0%" sourceLinked="0"/>
              <c:spPr/>
              <c:txPr>
                <a:bodyPr/>
                <a:lstStyle/>
                <a:p>
                  <a:pPr>
                    <a:defRPr lang="en-GB" sz="1600" b="1">
                      <a:solidFill>
                        <a:schemeClr val="bg1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F6F-4BA4-8D94-C966C53B0E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n-GB" sz="1600"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'Share of Spend &amp; Spots Analysis'!$I$7:$I$11</c:f>
              <c:strCache>
                <c:ptCount val="5"/>
                <c:pt idx="0">
                  <c:v>Lagos</c:v>
                </c:pt>
                <c:pt idx="1">
                  <c:v>West</c:v>
                </c:pt>
                <c:pt idx="2">
                  <c:v>South East</c:v>
                </c:pt>
                <c:pt idx="3">
                  <c:v>South South</c:v>
                </c:pt>
                <c:pt idx="4">
                  <c:v>North</c:v>
                </c:pt>
              </c:strCache>
            </c:strRef>
          </c:cat>
          <c:val>
            <c:numRef>
              <c:f>'Share of Spend &amp; Spots Analysis'!$K$7:$K$11</c:f>
              <c:numCache>
                <c:formatCode>_(* #,##0_);_(* \(#,##0\);_(* "-"??_);_(@_)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F6F-4BA4-8D94-C966C53B0E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Sheet1!$B$2:$L$2</c:f>
              <c:strCache>
                <c:ptCount val="11"/>
                <c:pt idx="0">
                  <c:v>February</c:v>
                </c:pt>
                <c:pt idx="1">
                  <c:v>March</c:v>
                </c:pt>
                <c:pt idx="2">
                  <c:v>April</c:v>
                </c:pt>
                <c:pt idx="3">
                  <c:v>May</c:v>
                </c:pt>
                <c:pt idx="4">
                  <c:v>June</c:v>
                </c:pt>
                <c:pt idx="5">
                  <c:v>July</c:v>
                </c:pt>
                <c:pt idx="6">
                  <c:v>August</c:v>
                </c:pt>
                <c:pt idx="7">
                  <c:v>September</c:v>
                </c:pt>
                <c:pt idx="8">
                  <c:v>October</c:v>
                </c:pt>
                <c:pt idx="9">
                  <c:v>November</c:v>
                </c:pt>
                <c:pt idx="10">
                  <c:v>December</c:v>
                </c:pt>
              </c:strCache>
            </c:strRef>
          </c:cat>
          <c:val>
            <c:numRef>
              <c:f>Sheet1!$B$3:$L$3</c:f>
              <c:numCache>
                <c:formatCode>_(* #,##0_);_(* \(#,##0\);_(* "-"??_);_(@_)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4D-400D-BAAE-DD5B2B242B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0624928"/>
        <c:axId val="530627880"/>
      </c:barChart>
      <c:catAx>
        <c:axId val="530624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627880"/>
        <c:crosses val="autoZero"/>
        <c:auto val="1"/>
        <c:lblAlgn val="ctr"/>
        <c:lblOffset val="100"/>
        <c:noMultiLvlLbl val="0"/>
      </c:catAx>
      <c:valAx>
        <c:axId val="530627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624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644523</xdr:colOff>
      <xdr:row>12</xdr:row>
      <xdr:rowOff>120649</xdr:rowOff>
    </xdr:from>
    <xdr:to>
      <xdr:col>7</xdr:col>
      <xdr:colOff>1254124</xdr:colOff>
      <xdr:row>28</xdr:row>
      <xdr:rowOff>15875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469900</xdr:colOff>
      <xdr:row>11</xdr:row>
      <xdr:rowOff>327025</xdr:rowOff>
    </xdr:from>
    <xdr:to>
      <xdr:col>3</xdr:col>
      <xdr:colOff>946150</xdr:colOff>
      <xdr:row>27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701674</xdr:colOff>
      <xdr:row>12</xdr:row>
      <xdr:rowOff>142874</xdr:rowOff>
    </xdr:from>
    <xdr:to>
      <xdr:col>12</xdr:col>
      <xdr:colOff>209550</xdr:colOff>
      <xdr:row>27</xdr:row>
      <xdr:rowOff>209550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1297608</xdr:colOff>
      <xdr:row>65</xdr:row>
      <xdr:rowOff>331305</xdr:rowOff>
    </xdr:from>
    <xdr:to>
      <xdr:col>1</xdr:col>
      <xdr:colOff>5456030</xdr:colOff>
      <xdr:row>67</xdr:row>
      <xdr:rowOff>273879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FD178AC-4B6A-7485-350B-BFE6FF85A0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7608" y="23909131"/>
          <a:ext cx="6311900" cy="660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245267</xdr:colOff>
      <xdr:row>4</xdr:row>
      <xdr:rowOff>19050</xdr:rowOff>
    </xdr:from>
    <xdr:to>
      <xdr:col>9</xdr:col>
      <xdr:colOff>452438</xdr:colOff>
      <xdr:row>20</xdr:row>
      <xdr:rowOff>64291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DA67A4-6008-4F73-B969-B31F5C1007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/CONTENTS/Documents%20and%20Settings/tunde.ademosu/Local%20Settings/Temporary%20Internet%20Files/Content.IE5/0NXBIU3L/Documents%20and%20Settings/Uwem%20Afanide/My%20Documents/OMD/All%20excel%20dox/LAGOS%20LOTTO%20PLAN%20-%20FINA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10.0.0.18/Users/Diamond/Desktop/New%20folder/Documents%20and%20Settings/Taiwo/My%20Documents/Taiwo/My%20Documents/2010/STAR/Documents%20and%20Settings/tunde.ademosu/Local%20Settings/Temporary%20Internet%20File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/New%20folder/Documents%20and%20Settings/Taiwo/My%20Documents/Taiwo/My%20Documents/2010/STAR/Documents%20and%20Settings/tunde.ademosu/Local%20Settings/Temporary%20Internet%20File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/CONTENTS/M/WINDOWS/TEMP/CCS99H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10.0.0.18/Diamond%20Folder/TCCC/COKE/PLANS/GLOBAL%20CAMPAIGN/GLOBAL%20CAMPAIGN%202016/BUYING&amp;COMPLIANCE/DIAMOND/2016/COCA-COLA/APRIL/PLANS%20&amp;%20SCHEDULES/M/WINDOWS/TEMP/CCS99H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/New%20folder/DOCUME~1/victor/LOCALS~1/Temp/Documents%20and%20Settings/tunde.ademosu/Local%20Settings/Temporary%20Internet%20Files/Content.IE5/0NXBIU3L/Documents%20and%20Setti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10.0.0.18/Soji%20Local%20Disk%20C/consumer%20marketing/Soji/2016-2018%20Planning%20Folder/2016%20BP/2016%20DME/Final%20DME%20loaded%202016/Nigeria%202016BP%20Tool%20Input%20Template_Consolidated.xlsb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starcomserver/common/Documents%20and%20Settings/drufai/My%20Documents/My%20Received%20Files/HPZ%20AND%20NUTRICIMA%20FILES/NUTRICIMA/Power%20fist%20Media%20plan%20021106%203mnth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10.0.0.1/Documents%20and%20Settings/tunde.ademosu/Local%20Settings/Temporary%20Internet%20Files/Content.IE5/0NXBIU3L/Documents%20and%20Settings/Uwem%20Afanide/My%20Documents/OMD/All%20excel%20dox/LAGOS%20LOTTO%20PLAN%20-%20FINAL.xls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microsoft.com/office/2019/04/relationships/externalLinkLongPath" Target="file:///E:/DOCUME~1/victor/LOCALS~1/Temp/Documents%20and%20Settings/tunde.ademosu/Local%20Settings/Temporary%20Internet%20Files/Content.IE5/0NXBIU3L/Documents%20and%20Settings/Uwem%20Afanide/My%20Documents/OMD/All%20excel%20dox/LAGOS%20LOTTO%20PLAN%20-%20FINAL.xls?28121ABE" TargetMode="External"/><Relationship Id="rId1" Type="http://schemas.openxmlformats.org/officeDocument/2006/relationships/externalLinkPath" Target="file:///28121ABE/LAGOS%20LOTTO%20PLAN%20-%20FINAL.xls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microsoft.com/office/2019/04/relationships/externalLinkLongPath" Target="file:///E:/Documents%20and%20Settings/Taiwo/My%20Documents/Taiwo/My%20Documents/2010/STAR/Documents%20and%20Settings/tunde.ademosu/Local%20Settings/Temporary%20Internet%20Files/Content.IE5/0NXBIU3L/Documents%20and%20Settings/Uwem%20Afanide/My%20Documents/OMD/All%20excel?F7C33544" TargetMode="External"/><Relationship Id="rId1" Type="http://schemas.openxmlformats.org/officeDocument/2006/relationships/externalLinkPath" Target="file:///F7C33544/All%20excel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/Documents%20and%20Settings/tunde.ademosu/Local%20Settings/Temporary%20Internet%20Files/Content.IE5/0NXBIU3L/Documents%20and%20Settings/Uwem%20Afanide/My%20Documents/OMD/All%20excel%20dox/LAGOS%20LOTTO%20PLAN%20-%20FINA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10.0.0.18/Users/bpopoola/Downloads/Users/nosa.ademola/AppData/Local/Microsoft/Windows/Temporary%20Internet%20Files/Content.Outlook/CRJWASPP/STARCOM%20ACCOUNTS/EMIRATES/PRFs/Nigeria%2009-10%20Plan%2016%2007%2009%20re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V COVER"/>
      <sheetName val="TV SUMMARY"/>
      <sheetName val="TELEVISION DETAILS"/>
      <sheetName val="RADIO COVER"/>
      <sheetName val="RADIO SUMMARY"/>
      <sheetName val="RADIO DETAILS"/>
      <sheetName val="PRESSCOVER"/>
      <sheetName val="PRESSSUMMARY"/>
      <sheetName val="PRESS DETAILS"/>
      <sheetName val="OUTDOOR"/>
      <sheetName val="NEW MEDIA"/>
      <sheetName val="CAMPAIGN SUMMARY"/>
      <sheetName val="BUDGET CHAT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LEVISION DETAILS"/>
    </sheetNames>
    <sheetDataSet>
      <sheetData sheetId="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LEVISION DETAILS"/>
      <sheetName val="구동"/>
      <sheetName val="SM2-MS2 leavers"/>
      <sheetName val="Sheet3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 CCS"/>
      <sheetName val="CCS"/>
      <sheetName val="PRINT"/>
      <sheetName val="PG"/>
      <sheetName val="SAD"/>
      <sheetName val="UAE"/>
      <sheetName val="KWT"/>
      <sheetName val="QTR"/>
      <sheetName val="BHN"/>
      <sheetName val="OMN"/>
      <sheetName val="TELEVISION DETAILS"/>
      <sheetName val="PF RADIO "/>
      <sheetName val="Name Check"/>
      <sheetName val="Income Statement Analysis"/>
      <sheetName val="Permissable values"/>
      <sheetName val="rhyg"/>
      <sheetName val="MA-BL"/>
      <sheetName val="Options"/>
      <sheetName val="TEMP"/>
      <sheetName val="Pivot"/>
      <sheetName val="Data Sheet"/>
    </sheetNames>
    <sheetDataSet>
      <sheetData sheetId="0" refreshError="1"/>
      <sheetData sheetId="1" refreshError="1">
        <row r="1">
          <cell r="A1" t="str">
            <v>1999 MEDIA PLAN SUMMARY</v>
          </cell>
        </row>
        <row r="3">
          <cell r="A3" t="str">
            <v>MARKETS :  M.E. REGION</v>
          </cell>
          <cell r="I3" t="str">
            <v>BUDGET :</v>
          </cell>
          <cell r="J3" t="str">
            <v>US$</v>
          </cell>
          <cell r="K3">
            <v>108</v>
          </cell>
          <cell r="L3" t="str">
            <v>M</v>
          </cell>
          <cell r="O3" t="str">
            <v>NUMBER :</v>
          </cell>
          <cell r="Q3" t="str">
            <v>CCS / 7</v>
          </cell>
          <cell r="R3" t="str">
            <v>NUMBER :</v>
          </cell>
        </row>
        <row r="4">
          <cell r="A4" t="str">
            <v>PRODUCT : KRAFT CREAM CHEESE SPREAD</v>
          </cell>
          <cell r="O4" t="str">
            <v>DATE :</v>
          </cell>
          <cell r="Q4" t="str">
            <v>9.6.1999</v>
          </cell>
        </row>
        <row r="5">
          <cell r="A5" t="str">
            <v>PRODUCT : KRAFT CREAM CHEESE SPREAD</v>
          </cell>
          <cell r="I5" t="str">
            <v>ACTUAL :</v>
          </cell>
          <cell r="J5" t="str">
            <v>US$</v>
          </cell>
          <cell r="K5">
            <v>107.648</v>
          </cell>
          <cell r="L5" t="str">
            <v>M</v>
          </cell>
          <cell r="R5" t="str">
            <v>DATE :</v>
          </cell>
        </row>
        <row r="6">
          <cell r="C6" t="str">
            <v>Dec</v>
          </cell>
          <cell r="D6" t="str">
            <v>JAN</v>
          </cell>
          <cell r="E6" t="str">
            <v>FEB</v>
          </cell>
          <cell r="F6" t="str">
            <v>MAR</v>
          </cell>
          <cell r="G6" t="str">
            <v>APR</v>
          </cell>
          <cell r="H6" t="str">
            <v>MAY</v>
          </cell>
          <cell r="I6" t="str">
            <v>JUN</v>
          </cell>
          <cell r="J6" t="str">
            <v>JUL</v>
          </cell>
          <cell r="K6" t="str">
            <v>AUG</v>
          </cell>
          <cell r="L6" t="str">
            <v>SEP</v>
          </cell>
          <cell r="M6" t="str">
            <v>OCT</v>
          </cell>
          <cell r="N6" t="str">
            <v>NOV</v>
          </cell>
          <cell r="O6" t="str">
            <v>DEC</v>
          </cell>
          <cell r="P6" t="str">
            <v>TOTAL</v>
          </cell>
          <cell r="Q6" t="str">
            <v>% OF</v>
          </cell>
          <cell r="R6" t="str">
            <v>PLAN NO.</v>
          </cell>
        </row>
        <row r="7">
          <cell r="A7" t="str">
            <v>MARKET</v>
          </cell>
          <cell r="B7" t="str">
            <v>TIME</v>
          </cell>
          <cell r="C7">
            <v>98</v>
          </cell>
          <cell r="D7">
            <v>99</v>
          </cell>
          <cell r="E7">
            <v>99</v>
          </cell>
          <cell r="F7">
            <v>99</v>
          </cell>
          <cell r="G7">
            <v>99</v>
          </cell>
          <cell r="H7">
            <v>99</v>
          </cell>
          <cell r="I7">
            <v>99</v>
          </cell>
          <cell r="J7">
            <v>99</v>
          </cell>
          <cell r="K7">
            <v>99</v>
          </cell>
          <cell r="L7">
            <v>99</v>
          </cell>
          <cell r="M7">
            <v>99</v>
          </cell>
          <cell r="N7">
            <v>99</v>
          </cell>
          <cell r="O7">
            <v>99</v>
          </cell>
          <cell r="P7">
            <v>99</v>
          </cell>
          <cell r="Q7" t="str">
            <v>TOTAL</v>
          </cell>
          <cell r="R7" t="str">
            <v>&amp; DATE</v>
          </cell>
        </row>
        <row r="8">
          <cell r="A8" t="str">
            <v>SATELLITE</v>
          </cell>
          <cell r="B8" t="str">
            <v>WEEKS ON AIR</v>
          </cell>
          <cell r="C8">
            <v>34</v>
          </cell>
          <cell r="D8">
            <v>1234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1234</v>
          </cell>
          <cell r="J8">
            <v>1234</v>
          </cell>
          <cell r="K8">
            <v>34</v>
          </cell>
          <cell r="L8">
            <v>1234</v>
          </cell>
          <cell r="M8">
            <v>1234</v>
          </cell>
          <cell r="N8">
            <v>1234</v>
          </cell>
          <cell r="O8">
            <v>0</v>
          </cell>
          <cell r="P8">
            <v>31</v>
          </cell>
          <cell r="Q8">
            <v>99</v>
          </cell>
          <cell r="R8">
            <v>99</v>
          </cell>
        </row>
        <row r="9">
          <cell r="A9" t="str">
            <v>WEEKS ON AIR</v>
          </cell>
          <cell r="B9" t="str">
            <v>NO OF SPOTS</v>
          </cell>
          <cell r="C9">
            <v>40</v>
          </cell>
          <cell r="D9">
            <v>82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64</v>
          </cell>
          <cell r="J9">
            <v>64</v>
          </cell>
          <cell r="K9">
            <v>71</v>
          </cell>
          <cell r="L9">
            <v>143</v>
          </cell>
          <cell r="M9">
            <v>120</v>
          </cell>
          <cell r="N9">
            <v>120</v>
          </cell>
          <cell r="O9">
            <v>0</v>
          </cell>
          <cell r="P9">
            <v>704</v>
          </cell>
          <cell r="Q9">
            <v>1234</v>
          </cell>
          <cell r="R9" t="str">
            <v>CCS/PA/7</v>
          </cell>
        </row>
        <row r="10">
          <cell r="B10" t="str">
            <v>BUDGET (US$M)</v>
          </cell>
          <cell r="C10">
            <v>22.33</v>
          </cell>
          <cell r="D10">
            <v>58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47.617739</v>
          </cell>
          <cell r="J10">
            <v>47.617739</v>
          </cell>
          <cell r="K10">
            <v>48.614149999999995</v>
          </cell>
          <cell r="L10">
            <v>102.90470199999999</v>
          </cell>
          <cell r="M10">
            <v>83.395880000000005</v>
          </cell>
          <cell r="N10">
            <v>83.395880000000005</v>
          </cell>
          <cell r="O10">
            <v>0</v>
          </cell>
          <cell r="P10">
            <v>493.87608999999998</v>
          </cell>
          <cell r="Q10">
            <v>0.51874396443416315</v>
          </cell>
          <cell r="R10" t="str">
            <v>9.6.1999</v>
          </cell>
        </row>
        <row r="11">
          <cell r="A11" t="str">
            <v>SA AR CH 1</v>
          </cell>
        </row>
        <row r="12">
          <cell r="A12" t="str">
            <v>BEF. WOMEN'S WORLD</v>
          </cell>
          <cell r="B12">
            <v>0.45833333333333331</v>
          </cell>
          <cell r="C12" t="str">
            <v>DOC 30"</v>
          </cell>
          <cell r="D12" t="str">
            <v>DOC 30"</v>
          </cell>
          <cell r="E12">
            <v>4640</v>
          </cell>
          <cell r="F12">
            <v>5.6000000000000001E-2</v>
          </cell>
          <cell r="G12">
            <v>39.739636861939019</v>
          </cell>
          <cell r="H12">
            <v>1</v>
          </cell>
          <cell r="I12" t="str">
            <v>DOC 30"</v>
          </cell>
          <cell r="J12" t="str">
            <v>DOC 30"</v>
          </cell>
          <cell r="K12" t="str">
            <v>NTVC 35"</v>
          </cell>
          <cell r="L12" t="str">
            <v>NTVC 35"</v>
          </cell>
          <cell r="M12" t="str">
            <v>NTVC 35"</v>
          </cell>
          <cell r="N12" t="str">
            <v>NTVC 35"</v>
          </cell>
          <cell r="O12">
            <v>1</v>
          </cell>
          <cell r="P12">
            <v>1</v>
          </cell>
          <cell r="Q12">
            <v>3</v>
          </cell>
          <cell r="R12">
            <v>2</v>
          </cell>
        </row>
        <row r="13">
          <cell r="A13" t="str">
            <v>BEF. MORNING SERIAL</v>
          </cell>
          <cell r="B13" t="str">
            <v>COPY ON AIR</v>
          </cell>
          <cell r="C13" t="str">
            <v>AR</v>
          </cell>
          <cell r="D13" t="str">
            <v>AR</v>
          </cell>
          <cell r="E13">
            <v>4640</v>
          </cell>
          <cell r="F13">
            <v>5.0999999999999997E-2</v>
          </cell>
          <cell r="G13">
            <v>43.635679691540886</v>
          </cell>
          <cell r="H13">
            <v>1</v>
          </cell>
          <cell r="I13" t="str">
            <v>AR</v>
          </cell>
          <cell r="J13" t="str">
            <v>AR</v>
          </cell>
          <cell r="K13" t="str">
            <v>AR</v>
          </cell>
          <cell r="L13" t="str">
            <v>AR</v>
          </cell>
          <cell r="M13" t="str">
            <v>AR</v>
          </cell>
          <cell r="N13" t="str">
            <v>AR</v>
          </cell>
          <cell r="O13">
            <v>1</v>
          </cell>
          <cell r="P13">
            <v>1</v>
          </cell>
          <cell r="Q13">
            <v>2</v>
          </cell>
          <cell r="R13">
            <v>2</v>
          </cell>
        </row>
        <row r="14">
          <cell r="A14" t="str">
            <v>BEF. VARIETY PROGRAM</v>
          </cell>
          <cell r="B14">
            <v>0.79166666666666663</v>
          </cell>
          <cell r="C14">
            <v>35</v>
          </cell>
          <cell r="D14">
            <v>8000</v>
          </cell>
          <cell r="E14">
            <v>9280</v>
          </cell>
          <cell r="F14">
            <v>6.5000000000000002E-2</v>
          </cell>
          <cell r="G14">
            <v>68.474451208264156</v>
          </cell>
          <cell r="I14">
            <v>1</v>
          </cell>
        </row>
        <row r="15">
          <cell r="A15" t="str">
            <v>PRINT CAMPAIGN</v>
          </cell>
          <cell r="B15">
            <v>0.89583333333333337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</row>
        <row r="16">
          <cell r="A16" t="str">
            <v>BEF. ARABIC SERIAL</v>
          </cell>
          <cell r="B16">
            <v>0.92708333333333337</v>
          </cell>
          <cell r="C16">
            <v>35</v>
          </cell>
          <cell r="D16">
            <v>12000</v>
          </cell>
          <cell r="E16">
            <v>13919.999999999998</v>
          </cell>
          <cell r="F16">
            <v>0.121</v>
          </cell>
          <cell r="G16">
            <v>55.175694155419457</v>
          </cell>
          <cell r="H16">
            <v>1</v>
          </cell>
          <cell r="I16">
            <v>1</v>
          </cell>
          <cell r="N16">
            <v>1</v>
          </cell>
          <cell r="O16">
            <v>1</v>
          </cell>
          <cell r="P16">
            <v>1</v>
          </cell>
          <cell r="Q16">
            <v>1</v>
          </cell>
          <cell r="R16">
            <v>0</v>
          </cell>
        </row>
        <row r="17">
          <cell r="A17" t="str">
            <v>SAUDI</v>
          </cell>
          <cell r="B17" t="str">
            <v>WEEKS ON AIR</v>
          </cell>
          <cell r="C17">
            <v>34</v>
          </cell>
          <cell r="D17">
            <v>1234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1234</v>
          </cell>
          <cell r="J17">
            <v>1234</v>
          </cell>
          <cell r="K17">
            <v>34</v>
          </cell>
          <cell r="L17">
            <v>1234</v>
          </cell>
          <cell r="M17">
            <v>1234</v>
          </cell>
          <cell r="N17">
            <v>1234</v>
          </cell>
          <cell r="O17">
            <v>0</v>
          </cell>
          <cell r="P17">
            <v>31</v>
          </cell>
        </row>
        <row r="18">
          <cell r="B18" t="str">
            <v>NO OF SPOTS</v>
          </cell>
          <cell r="C18">
            <v>4</v>
          </cell>
          <cell r="D18">
            <v>8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4</v>
          </cell>
          <cell r="J18">
            <v>4</v>
          </cell>
          <cell r="K18">
            <v>4</v>
          </cell>
          <cell r="L18">
            <v>8</v>
          </cell>
          <cell r="M18">
            <v>7</v>
          </cell>
          <cell r="N18">
            <v>7</v>
          </cell>
          <cell r="O18">
            <v>0</v>
          </cell>
          <cell r="P18">
            <v>46</v>
          </cell>
          <cell r="R18" t="str">
            <v>CCS / SA / 7</v>
          </cell>
        </row>
        <row r="19">
          <cell r="A19" t="str">
            <v>TOTAL MONTHLY SPOTS</v>
          </cell>
          <cell r="B19" t="str">
            <v>BUDGET (US$M)</v>
          </cell>
          <cell r="C19">
            <v>9.8999039999999994</v>
          </cell>
          <cell r="D19">
            <v>18.56232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9.8999039999999994</v>
          </cell>
          <cell r="J19">
            <v>9.8999039999999994</v>
          </cell>
          <cell r="K19">
            <v>9.8999039999999994</v>
          </cell>
          <cell r="L19">
            <v>17.324831999999997</v>
          </cell>
          <cell r="M19">
            <v>16.087343999999998</v>
          </cell>
          <cell r="N19">
            <v>16.087343999999998</v>
          </cell>
          <cell r="O19">
            <v>0</v>
          </cell>
          <cell r="P19">
            <v>107.661456</v>
          </cell>
          <cell r="Q19">
            <v>0.11308247480090446</v>
          </cell>
          <cell r="R19" t="str">
            <v>9.6.1999</v>
          </cell>
        </row>
        <row r="20">
          <cell r="A20" t="str">
            <v>TOTAL MONTHLY EXPENDITURE (SR M)</v>
          </cell>
          <cell r="B20" t="str">
            <v>GRP'S</v>
          </cell>
          <cell r="C20">
            <v>235</v>
          </cell>
          <cell r="D20">
            <v>384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450</v>
          </cell>
          <cell r="J20">
            <v>450</v>
          </cell>
          <cell r="K20">
            <v>475</v>
          </cell>
          <cell r="L20">
            <v>853</v>
          </cell>
          <cell r="M20">
            <v>675</v>
          </cell>
          <cell r="N20">
            <v>675</v>
          </cell>
          <cell r="O20">
            <v>0</v>
          </cell>
          <cell r="P20">
            <v>4197</v>
          </cell>
          <cell r="Q20">
            <v>64.959999999999994</v>
          </cell>
          <cell r="R20">
            <v>60.32</v>
          </cell>
        </row>
        <row r="21">
          <cell r="A21" t="str">
            <v>TOTAL MONTHLY EXPENDITURE (US$ M)</v>
          </cell>
          <cell r="B21" t="str">
            <v>REACH %</v>
          </cell>
          <cell r="C21">
            <v>68.5</v>
          </cell>
          <cell r="D21">
            <v>70.099999999999994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73.900000000000006</v>
          </cell>
          <cell r="J21">
            <v>73.900000000000006</v>
          </cell>
          <cell r="K21">
            <v>73.900000000000006</v>
          </cell>
          <cell r="L21">
            <v>74.900000000000006</v>
          </cell>
          <cell r="M21">
            <v>73.900000000000006</v>
          </cell>
          <cell r="N21">
            <v>73.900000000000006</v>
          </cell>
          <cell r="O21">
            <v>0</v>
          </cell>
          <cell r="P21">
            <v>0</v>
          </cell>
          <cell r="Q21">
            <v>17.324831999999997</v>
          </cell>
          <cell r="R21">
            <v>16.087343999999998</v>
          </cell>
        </row>
        <row r="22">
          <cell r="A22" t="str">
            <v>TOTAL MONTHLY EXPENDITURE SHARE (%)</v>
          </cell>
          <cell r="B22" t="str">
            <v>FREQUENCY</v>
          </cell>
          <cell r="C22">
            <v>3.4306569343065694</v>
          </cell>
          <cell r="D22">
            <v>5.4778887303851649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6.0893098782138022</v>
          </cell>
          <cell r="J22">
            <v>6.0893098782138022</v>
          </cell>
          <cell r="K22">
            <v>6.4276048714479019</v>
          </cell>
          <cell r="L22">
            <v>11.388518024032042</v>
          </cell>
          <cell r="M22">
            <v>9.1339648173207024</v>
          </cell>
          <cell r="N22">
            <v>9.1339648173207024</v>
          </cell>
          <cell r="O22">
            <v>0</v>
          </cell>
          <cell r="P22">
            <v>0</v>
          </cell>
          <cell r="Q22">
            <v>16.093965517241376</v>
          </cell>
          <cell r="R22">
            <v>14.944396551724138</v>
          </cell>
        </row>
        <row r="23">
          <cell r="A23" t="str">
            <v>PLAN PERFORMANCE APRIL 98 INDEX</v>
          </cell>
          <cell r="F23" t="str">
            <v>GRP</v>
          </cell>
          <cell r="H23">
            <v>235</v>
          </cell>
          <cell r="I23">
            <v>384</v>
          </cell>
          <cell r="N23">
            <v>450</v>
          </cell>
          <cell r="O23">
            <v>450</v>
          </cell>
          <cell r="P23">
            <v>475</v>
          </cell>
          <cell r="Q23">
            <v>853</v>
          </cell>
          <cell r="R23">
            <v>675</v>
          </cell>
        </row>
        <row r="24">
          <cell r="C24" t="str">
            <v>DOC 30"</v>
          </cell>
          <cell r="D24" t="str">
            <v>DOC 30"</v>
          </cell>
          <cell r="F24" t="str">
            <v>REACH %</v>
          </cell>
          <cell r="H24">
            <v>68.5</v>
          </cell>
          <cell r="I24" t="str">
            <v>DOC 30"</v>
          </cell>
          <cell r="J24" t="str">
            <v>DOC 30"</v>
          </cell>
          <cell r="K24" t="str">
            <v>NTVC 35"</v>
          </cell>
          <cell r="L24" t="str">
            <v>NTVC 35"</v>
          </cell>
          <cell r="M24" t="str">
            <v>NTVC 35"</v>
          </cell>
          <cell r="N24" t="str">
            <v>NTVC 35"</v>
          </cell>
          <cell r="O24">
            <v>73.900000000000006</v>
          </cell>
          <cell r="P24">
            <v>73.900000000000006</v>
          </cell>
          <cell r="Q24">
            <v>74.900000000000006</v>
          </cell>
          <cell r="R24">
            <v>73.900000000000006</v>
          </cell>
        </row>
        <row r="25">
          <cell r="B25" t="str">
            <v>COPY ON AIR</v>
          </cell>
          <cell r="C25" t="str">
            <v>AR</v>
          </cell>
          <cell r="D25" t="str">
            <v>AR</v>
          </cell>
          <cell r="F25" t="str">
            <v>FREQUENCY</v>
          </cell>
          <cell r="H25">
            <v>3.4306569343065694</v>
          </cell>
          <cell r="I25" t="str">
            <v>AR</v>
          </cell>
          <cell r="J25" t="str">
            <v>AR</v>
          </cell>
          <cell r="K25" t="str">
            <v>AR</v>
          </cell>
          <cell r="L25" t="str">
            <v>AR</v>
          </cell>
          <cell r="M25" t="str">
            <v>AR</v>
          </cell>
          <cell r="N25" t="str">
            <v>AR</v>
          </cell>
          <cell r="O25">
            <v>6.0893098782138022</v>
          </cell>
          <cell r="P25">
            <v>6.4276048714479019</v>
          </cell>
          <cell r="Q25">
            <v>11.388518024032042</v>
          </cell>
          <cell r="R25">
            <v>9.1339648173207024</v>
          </cell>
        </row>
        <row r="26">
          <cell r="A26" t="str">
            <v>OUTDOOR (S.A.)</v>
          </cell>
          <cell r="B26" t="str">
            <v>WEEKS ON AIR</v>
          </cell>
          <cell r="I26" t="str">
            <v>RATE STRUCTURE :</v>
          </cell>
        </row>
        <row r="27">
          <cell r="B27" t="str">
            <v>BURSTS</v>
          </cell>
          <cell r="I27" t="str">
            <v>SA TV NET = GROSS + 16 % AGENCY FEE</v>
          </cell>
          <cell r="P27">
            <v>0</v>
          </cell>
        </row>
        <row r="28">
          <cell r="B28" t="str">
            <v>BUDGET (US4M)</v>
          </cell>
          <cell r="P28">
            <v>0</v>
          </cell>
          <cell r="Q28">
            <v>0</v>
          </cell>
        </row>
        <row r="30">
          <cell r="A30" t="str">
            <v>U.A.E.</v>
          </cell>
          <cell r="B30" t="str">
            <v>WEEKS ON AIR</v>
          </cell>
          <cell r="C30">
            <v>34</v>
          </cell>
          <cell r="D30">
            <v>1234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1234</v>
          </cell>
          <cell r="J30">
            <v>1234</v>
          </cell>
          <cell r="K30">
            <v>34</v>
          </cell>
          <cell r="L30">
            <v>1234</v>
          </cell>
          <cell r="M30">
            <v>1234</v>
          </cell>
          <cell r="N30">
            <v>1234</v>
          </cell>
          <cell r="O30">
            <v>0</v>
          </cell>
          <cell r="P30">
            <v>31</v>
          </cell>
        </row>
        <row r="31">
          <cell r="A31" t="str">
            <v>EXCHANGE RATE : US$ 1 = S.R. 3.75</v>
          </cell>
          <cell r="B31" t="str">
            <v>NO OF SPOTS</v>
          </cell>
          <cell r="C31">
            <v>28</v>
          </cell>
          <cell r="D31">
            <v>47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43</v>
          </cell>
          <cell r="J31">
            <v>43</v>
          </cell>
          <cell r="K31">
            <v>40</v>
          </cell>
          <cell r="L31">
            <v>80</v>
          </cell>
          <cell r="M31">
            <v>63</v>
          </cell>
          <cell r="N31">
            <v>63</v>
          </cell>
          <cell r="O31">
            <v>0</v>
          </cell>
          <cell r="P31">
            <v>407</v>
          </cell>
          <cell r="R31" t="str">
            <v>CCS / UAE / 7</v>
          </cell>
        </row>
        <row r="32">
          <cell r="B32" t="str">
            <v>BUDGET (US$M)</v>
          </cell>
          <cell r="C32">
            <v>23.092252443</v>
          </cell>
          <cell r="D32">
            <v>26.623049930499999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19.9519522515</v>
          </cell>
          <cell r="J32">
            <v>19.9519522515</v>
          </cell>
          <cell r="K32">
            <v>21.963547850999998</v>
          </cell>
          <cell r="L32">
            <v>41.888331307500003</v>
          </cell>
          <cell r="M32">
            <v>32.651557402500003</v>
          </cell>
          <cell r="N32">
            <v>32.651557402500003</v>
          </cell>
          <cell r="O32">
            <v>0</v>
          </cell>
          <cell r="P32">
            <v>218.77420084000002</v>
          </cell>
          <cell r="Q32">
            <v>0.22979001931366516</v>
          </cell>
          <cell r="R32" t="str">
            <v>9.6.1999</v>
          </cell>
        </row>
        <row r="33">
          <cell r="B33" t="str">
            <v>GRP'S</v>
          </cell>
          <cell r="C33">
            <v>264</v>
          </cell>
          <cell r="D33">
            <v>527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540</v>
          </cell>
          <cell r="J33">
            <v>540</v>
          </cell>
          <cell r="K33">
            <v>560</v>
          </cell>
          <cell r="L33">
            <v>970.7</v>
          </cell>
          <cell r="M33">
            <v>770</v>
          </cell>
          <cell r="N33">
            <v>770</v>
          </cell>
          <cell r="O33">
            <v>0</v>
          </cell>
          <cell r="P33">
            <v>4941.7</v>
          </cell>
        </row>
        <row r="34">
          <cell r="B34" t="str">
            <v>REACH %</v>
          </cell>
          <cell r="C34">
            <v>70.900000000000006</v>
          </cell>
          <cell r="D34">
            <v>73.2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73.2</v>
          </cell>
          <cell r="J34">
            <v>73.2</v>
          </cell>
          <cell r="K34">
            <v>74.8</v>
          </cell>
          <cell r="L34">
            <v>76.5</v>
          </cell>
          <cell r="M34">
            <v>74.8</v>
          </cell>
          <cell r="N34">
            <v>74.8</v>
          </cell>
          <cell r="O34">
            <v>0</v>
          </cell>
          <cell r="P34">
            <v>0</v>
          </cell>
        </row>
        <row r="35">
          <cell r="B35" t="str">
            <v>FREQUENCY</v>
          </cell>
          <cell r="C35">
            <v>3.7235543018335679</v>
          </cell>
          <cell r="D35">
            <v>7.2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7.3770491803278686</v>
          </cell>
          <cell r="J35">
            <v>7.3770491803278686</v>
          </cell>
          <cell r="K35">
            <v>7.4866310160427814</v>
          </cell>
          <cell r="L35">
            <v>12.68888888888889</v>
          </cell>
          <cell r="M35">
            <v>10.294117647058824</v>
          </cell>
          <cell r="N35">
            <v>10.294117647058824</v>
          </cell>
          <cell r="O35">
            <v>0</v>
          </cell>
          <cell r="P35">
            <v>0</v>
          </cell>
        </row>
        <row r="37">
          <cell r="C37" t="str">
            <v>DOC 30"</v>
          </cell>
          <cell r="D37" t="str">
            <v>DOC 30"</v>
          </cell>
          <cell r="I37" t="str">
            <v>DOC 30"</v>
          </cell>
          <cell r="J37" t="str">
            <v>DOC 30"</v>
          </cell>
          <cell r="K37" t="str">
            <v>NTVC 35"</v>
          </cell>
          <cell r="L37" t="str">
            <v>NTVC 35"</v>
          </cell>
          <cell r="M37" t="str">
            <v>NTVC 35"</v>
          </cell>
          <cell r="N37" t="str">
            <v>NTVC 35"</v>
          </cell>
        </row>
        <row r="38">
          <cell r="B38" t="str">
            <v>COPY ON AIR</v>
          </cell>
          <cell r="C38" t="str">
            <v>AR</v>
          </cell>
          <cell r="D38" t="str">
            <v>AR</v>
          </cell>
          <cell r="I38" t="str">
            <v>AR</v>
          </cell>
          <cell r="J38" t="str">
            <v>AR</v>
          </cell>
          <cell r="K38" t="str">
            <v>AR</v>
          </cell>
          <cell r="L38" t="str">
            <v>AR</v>
          </cell>
          <cell r="M38" t="str">
            <v>AR</v>
          </cell>
          <cell r="N38" t="str">
            <v>AR</v>
          </cell>
        </row>
        <row r="39">
          <cell r="A39" t="str">
            <v>BAHRAIN</v>
          </cell>
          <cell r="B39" t="str">
            <v>WEEKS ON AIR</v>
          </cell>
          <cell r="C39">
            <v>34</v>
          </cell>
          <cell r="D39">
            <v>1234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1234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10</v>
          </cell>
        </row>
        <row r="40">
          <cell r="B40" t="str">
            <v>NO OF SPOTS</v>
          </cell>
          <cell r="C40">
            <v>5</v>
          </cell>
          <cell r="D40">
            <v>6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8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19</v>
          </cell>
          <cell r="R40" t="str">
            <v>CCS / BHN / 7</v>
          </cell>
        </row>
        <row r="41">
          <cell r="B41" t="str">
            <v>BUDGET (US$M)</v>
          </cell>
          <cell r="C41">
            <v>1.5734042553191487</v>
          </cell>
          <cell r="D41">
            <v>2.1287234042553194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2.7534574468085102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6.4555851063829781</v>
          </cell>
          <cell r="Q41">
            <v>6.7806396758896444E-3</v>
          </cell>
          <cell r="R41" t="str">
            <v>9.6.1999</v>
          </cell>
        </row>
        <row r="42">
          <cell r="B42" t="str">
            <v>GRP'S</v>
          </cell>
          <cell r="C42">
            <v>115</v>
          </cell>
          <cell r="D42">
            <v>230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183.125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528.125</v>
          </cell>
        </row>
        <row r="43">
          <cell r="B43" t="str">
            <v>REACH %</v>
          </cell>
          <cell r="C43">
            <v>57.3</v>
          </cell>
          <cell r="D43">
            <v>60.4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60.8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</row>
        <row r="44">
          <cell r="B44" t="str">
            <v>FREQUENCY</v>
          </cell>
          <cell r="C44">
            <v>2.0069808027923211</v>
          </cell>
          <cell r="D44">
            <v>3.8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3.0119243421052633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</row>
        <row r="46">
          <cell r="C46" t="str">
            <v>DOC 30"</v>
          </cell>
          <cell r="D46" t="str">
            <v>DOC 30"</v>
          </cell>
          <cell r="I46" t="str">
            <v>DOC 30"</v>
          </cell>
        </row>
        <row r="47">
          <cell r="B47" t="str">
            <v>COPY ON AIR</v>
          </cell>
          <cell r="C47" t="str">
            <v>AR</v>
          </cell>
          <cell r="D47" t="str">
            <v>AR</v>
          </cell>
          <cell r="I47" t="str">
            <v>AR</v>
          </cell>
        </row>
        <row r="48">
          <cell r="A48" t="str">
            <v>QATAR</v>
          </cell>
          <cell r="B48" t="str">
            <v>WEEKS ON AIR</v>
          </cell>
          <cell r="C48">
            <v>34</v>
          </cell>
          <cell r="D48">
            <v>1234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1234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10</v>
          </cell>
        </row>
        <row r="49">
          <cell r="B49" t="str">
            <v>NO OF SPOTS</v>
          </cell>
          <cell r="C49">
            <v>5</v>
          </cell>
          <cell r="D49">
            <v>8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8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21</v>
          </cell>
          <cell r="R49" t="str">
            <v>CCS/qtr/7</v>
          </cell>
        </row>
        <row r="50">
          <cell r="B50" t="str">
            <v>BUDGET (US$M)</v>
          </cell>
          <cell r="C50">
            <v>2.4438995999999999</v>
          </cell>
          <cell r="D50">
            <v>3.9102393599999994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1.9551196799999997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8.3092586399999995</v>
          </cell>
          <cell r="Q50">
            <v>8.7276502258338169E-3</v>
          </cell>
          <cell r="R50" t="str">
            <v>9.6.1999</v>
          </cell>
        </row>
        <row r="51">
          <cell r="B51" t="str">
            <v>GRP'S</v>
          </cell>
          <cell r="C51">
            <v>196</v>
          </cell>
          <cell r="D51">
            <v>394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371.55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961.55</v>
          </cell>
        </row>
        <row r="52">
          <cell r="B52" t="str">
            <v>REACH %</v>
          </cell>
          <cell r="C52">
            <v>78.5</v>
          </cell>
          <cell r="D52">
            <v>82.1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81.2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</row>
        <row r="53">
          <cell r="B53" t="str">
            <v>FREQUENCY</v>
          </cell>
          <cell r="C53">
            <v>2.4968152866242037</v>
          </cell>
          <cell r="D53">
            <v>4.8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4.5757389162561566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</row>
        <row r="55">
          <cell r="C55" t="str">
            <v>DOC 30"</v>
          </cell>
          <cell r="D55" t="str">
            <v>DOC 30"</v>
          </cell>
          <cell r="I55" t="str">
            <v>DOC 30"</v>
          </cell>
        </row>
        <row r="56">
          <cell r="B56" t="str">
            <v>COPY ON AIR</v>
          </cell>
          <cell r="C56" t="str">
            <v>AR</v>
          </cell>
          <cell r="D56" t="str">
            <v>AR</v>
          </cell>
          <cell r="I56" t="str">
            <v>AR</v>
          </cell>
        </row>
        <row r="57">
          <cell r="A57" t="str">
            <v>KUWAIT</v>
          </cell>
          <cell r="B57" t="str">
            <v>WEEKS ON AIR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1234</v>
          </cell>
          <cell r="J57">
            <v>1234</v>
          </cell>
          <cell r="K57">
            <v>34</v>
          </cell>
          <cell r="L57">
            <v>1234</v>
          </cell>
          <cell r="M57">
            <v>1234</v>
          </cell>
          <cell r="N57">
            <v>1234</v>
          </cell>
          <cell r="O57">
            <v>0</v>
          </cell>
          <cell r="P57">
            <v>0</v>
          </cell>
        </row>
        <row r="58">
          <cell r="B58" t="str">
            <v>NO OF SPOTS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8</v>
          </cell>
          <cell r="J58">
            <v>8</v>
          </cell>
          <cell r="K58">
            <v>8</v>
          </cell>
          <cell r="L58">
            <v>15</v>
          </cell>
          <cell r="M58">
            <v>11</v>
          </cell>
          <cell r="N58">
            <v>11</v>
          </cell>
          <cell r="O58">
            <v>0</v>
          </cell>
          <cell r="P58">
            <v>61</v>
          </cell>
          <cell r="R58" t="str">
            <v>CCS/qtr/7</v>
          </cell>
        </row>
        <row r="59">
          <cell r="B59" t="str">
            <v>BUDGET (US$M)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6.4017006802721088</v>
          </cell>
          <cell r="J59">
            <v>6.4017006802721088</v>
          </cell>
          <cell r="K59">
            <v>6.4017006802721088</v>
          </cell>
          <cell r="L59">
            <v>11.718367346938775</v>
          </cell>
          <cell r="M59">
            <v>8.8972789115646265</v>
          </cell>
          <cell r="N59">
            <v>8.8972789115646265</v>
          </cell>
          <cell r="O59">
            <v>0</v>
          </cell>
          <cell r="P59">
            <v>48.718027210884358</v>
          </cell>
          <cell r="Q59">
            <v>5.1171099566260814E-2</v>
          </cell>
          <cell r="R59" t="str">
            <v>9.6.1999</v>
          </cell>
        </row>
        <row r="60">
          <cell r="B60" t="str">
            <v>GRP'S</v>
          </cell>
          <cell r="C60">
            <v>293</v>
          </cell>
          <cell r="D60">
            <v>586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610</v>
          </cell>
          <cell r="J60">
            <v>610</v>
          </cell>
          <cell r="K60">
            <v>618</v>
          </cell>
          <cell r="L60">
            <v>998</v>
          </cell>
          <cell r="M60">
            <v>782</v>
          </cell>
          <cell r="N60">
            <v>782</v>
          </cell>
          <cell r="O60">
            <v>0</v>
          </cell>
          <cell r="P60">
            <v>5279</v>
          </cell>
        </row>
        <row r="61">
          <cell r="B61" t="str">
            <v>REACH %</v>
          </cell>
          <cell r="C61">
            <v>67.900000000000006</v>
          </cell>
          <cell r="D61">
            <v>69.8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77.3</v>
          </cell>
          <cell r="J61">
            <v>77.3</v>
          </cell>
          <cell r="K61">
            <v>77.3</v>
          </cell>
          <cell r="L61">
            <v>78.2</v>
          </cell>
          <cell r="M61">
            <v>77.3</v>
          </cell>
          <cell r="N61">
            <v>77.3</v>
          </cell>
          <cell r="O61">
            <v>0</v>
          </cell>
          <cell r="P61">
            <v>0</v>
          </cell>
        </row>
        <row r="62">
          <cell r="B62" t="str">
            <v>FREQUENCY</v>
          </cell>
          <cell r="C62">
            <v>4.3151693667157582</v>
          </cell>
          <cell r="D62">
            <v>8.4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7.8913324708926265</v>
          </cell>
          <cell r="J62">
            <v>7.8913324708926265</v>
          </cell>
          <cell r="K62">
            <v>7.9948253557567917</v>
          </cell>
          <cell r="L62">
            <v>12.762148337595907</v>
          </cell>
          <cell r="M62">
            <v>10.116429495472186</v>
          </cell>
          <cell r="N62">
            <v>10.116429495472186</v>
          </cell>
          <cell r="O62">
            <v>0</v>
          </cell>
          <cell r="P62">
            <v>0</v>
          </cell>
        </row>
        <row r="64">
          <cell r="C64" t="str">
            <v>DOC 30"</v>
          </cell>
          <cell r="D64" t="str">
            <v>DOC 30"</v>
          </cell>
          <cell r="I64" t="str">
            <v>DOC 30"</v>
          </cell>
          <cell r="J64" t="str">
            <v>DOC 30"</v>
          </cell>
          <cell r="K64" t="str">
            <v>NTVC 35"</v>
          </cell>
          <cell r="L64" t="str">
            <v>NTVC 35"</v>
          </cell>
          <cell r="M64" t="str">
            <v>NTVC 35"</v>
          </cell>
          <cell r="N64" t="str">
            <v>NTVC 35"</v>
          </cell>
        </row>
        <row r="65">
          <cell r="B65" t="str">
            <v>COPY ON AIR</v>
          </cell>
          <cell r="C65" t="str">
            <v>AR</v>
          </cell>
          <cell r="D65" t="str">
            <v>AR</v>
          </cell>
          <cell r="I65" t="str">
            <v>AR</v>
          </cell>
          <cell r="J65" t="str">
            <v>AR</v>
          </cell>
          <cell r="K65" t="str">
            <v>AR</v>
          </cell>
          <cell r="L65" t="str">
            <v>AR</v>
          </cell>
          <cell r="M65" t="str">
            <v>AR</v>
          </cell>
          <cell r="N65" t="str">
            <v>AR</v>
          </cell>
        </row>
        <row r="66">
          <cell r="A66" t="str">
            <v>OMAN</v>
          </cell>
          <cell r="B66" t="str">
            <v>WEEKS ON AIR</v>
          </cell>
          <cell r="C66">
            <v>34</v>
          </cell>
          <cell r="D66">
            <v>1234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1234</v>
          </cell>
          <cell r="J66">
            <v>1234</v>
          </cell>
          <cell r="K66">
            <v>34</v>
          </cell>
          <cell r="L66">
            <v>1234</v>
          </cell>
          <cell r="M66">
            <v>1234</v>
          </cell>
          <cell r="N66">
            <v>1234</v>
          </cell>
          <cell r="O66">
            <v>0</v>
          </cell>
          <cell r="P66">
            <v>31</v>
          </cell>
        </row>
        <row r="67">
          <cell r="B67" t="str">
            <v>NO OF SPOTS</v>
          </cell>
          <cell r="C67">
            <v>5</v>
          </cell>
          <cell r="D67">
            <v>10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8</v>
          </cell>
          <cell r="J67">
            <v>8</v>
          </cell>
          <cell r="K67">
            <v>8</v>
          </cell>
          <cell r="L67">
            <v>15</v>
          </cell>
          <cell r="M67">
            <v>12</v>
          </cell>
          <cell r="N67">
            <v>12</v>
          </cell>
          <cell r="O67">
            <v>0</v>
          </cell>
          <cell r="P67">
            <v>78</v>
          </cell>
          <cell r="R67" t="str">
            <v>CCS / OMN / 7</v>
          </cell>
        </row>
        <row r="68">
          <cell r="A68"/>
          <cell r="B68" t="str">
            <v>BUDGET (US$M)</v>
          </cell>
          <cell r="C68">
            <v>4.1353246753246742</v>
          </cell>
          <cell r="D68">
            <v>8.4062337662337647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6.6436363636363627</v>
          </cell>
          <cell r="J68">
            <v>6.6436363636363627</v>
          </cell>
          <cell r="K68">
            <v>7.1859740259740246</v>
          </cell>
          <cell r="L68">
            <v>13.558441558441558</v>
          </cell>
          <cell r="M68">
            <v>10.846753246753247</v>
          </cell>
          <cell r="N68">
            <v>10.846753246753247</v>
          </cell>
          <cell r="O68">
            <v>0</v>
          </cell>
          <cell r="P68">
            <v>68.26675324675324</v>
          </cell>
          <cell r="Q68">
            <v>7.1704151983283004E-2</v>
          </cell>
          <cell r="R68" t="str">
            <v>9.6.1999</v>
          </cell>
        </row>
        <row r="69">
          <cell r="B69" t="str">
            <v>GRP'S</v>
          </cell>
          <cell r="C69">
            <v>178</v>
          </cell>
          <cell r="D69">
            <v>356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312</v>
          </cell>
          <cell r="J69">
            <v>312</v>
          </cell>
          <cell r="K69">
            <v>322</v>
          </cell>
          <cell r="L69">
            <v>605.4</v>
          </cell>
          <cell r="M69">
            <v>485.9</v>
          </cell>
          <cell r="N69">
            <v>485.9</v>
          </cell>
          <cell r="O69">
            <v>0</v>
          </cell>
          <cell r="P69">
            <v>3057.2000000000003</v>
          </cell>
        </row>
        <row r="70">
          <cell r="B70" t="str">
            <v>REACH %</v>
          </cell>
          <cell r="C70">
            <v>56.2</v>
          </cell>
          <cell r="D70">
            <v>58.3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59.1</v>
          </cell>
          <cell r="J70">
            <v>59.1</v>
          </cell>
          <cell r="K70">
            <v>59.1</v>
          </cell>
          <cell r="L70">
            <v>61.8</v>
          </cell>
          <cell r="M70">
            <v>60.8</v>
          </cell>
          <cell r="N70">
            <v>60.8</v>
          </cell>
          <cell r="O70">
            <v>0</v>
          </cell>
          <cell r="P70">
            <v>0</v>
          </cell>
        </row>
        <row r="71">
          <cell r="B71" t="str">
            <v>FREQUENCY</v>
          </cell>
          <cell r="C71">
            <v>3.1672597864768681</v>
          </cell>
          <cell r="D71">
            <v>6.1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5.2791878172588831</v>
          </cell>
          <cell r="J71">
            <v>5.2791878172588831</v>
          </cell>
          <cell r="K71">
            <v>5.44839255499154</v>
          </cell>
          <cell r="L71">
            <v>9.7961165048543695</v>
          </cell>
          <cell r="M71">
            <v>7.9917763157894735</v>
          </cell>
          <cell r="N71">
            <v>7.9917763157894735</v>
          </cell>
          <cell r="O71">
            <v>0</v>
          </cell>
          <cell r="P71">
            <v>0</v>
          </cell>
        </row>
        <row r="73">
          <cell r="C73" t="str">
            <v>DOC 30"</v>
          </cell>
          <cell r="D73" t="str">
            <v>DOC 30"</v>
          </cell>
          <cell r="I73" t="str">
            <v>DOC 30"</v>
          </cell>
          <cell r="J73" t="str">
            <v>DOC 30"</v>
          </cell>
          <cell r="K73" t="str">
            <v>NTVC 35"</v>
          </cell>
          <cell r="L73" t="str">
            <v>NTVC 35"</v>
          </cell>
          <cell r="M73" t="str">
            <v>NTVC 35"</v>
          </cell>
          <cell r="N73" t="str">
            <v>NTVC 35"</v>
          </cell>
        </row>
        <row r="74">
          <cell r="B74" t="str">
            <v>COPY ON AIR</v>
          </cell>
          <cell r="C74" t="str">
            <v>AR</v>
          </cell>
          <cell r="D74" t="str">
            <v>AR</v>
          </cell>
          <cell r="I74" t="str">
            <v>AR</v>
          </cell>
          <cell r="J74" t="str">
            <v>AR</v>
          </cell>
          <cell r="K74" t="str">
            <v>AR</v>
          </cell>
          <cell r="L74" t="str">
            <v>AR</v>
          </cell>
          <cell r="M74" t="str">
            <v>AR</v>
          </cell>
          <cell r="N74" t="str">
            <v>AR</v>
          </cell>
        </row>
        <row r="76">
          <cell r="A76" t="str">
            <v>M.E. REGION TOTAL</v>
          </cell>
          <cell r="C76">
            <v>63.474784973643821</v>
          </cell>
          <cell r="D76">
            <v>117.63056646098909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95.223509422216978</v>
          </cell>
          <cell r="J76">
            <v>90.514932295408471</v>
          </cell>
          <cell r="K76">
            <v>94.065276557246136</v>
          </cell>
          <cell r="L76">
            <v>187.39467421288032</v>
          </cell>
          <cell r="M76">
            <v>151.87881356081789</v>
          </cell>
          <cell r="N76">
            <v>151.87881356081789</v>
          </cell>
          <cell r="O76">
            <v>0</v>
          </cell>
          <cell r="P76">
            <v>952.06137104402058</v>
          </cell>
          <cell r="Q76">
            <v>1</v>
          </cell>
        </row>
      </sheetData>
      <sheetData sheetId="2" refreshError="1"/>
      <sheetData sheetId="3" refreshError="1">
        <row r="1">
          <cell r="A1" t="str">
            <v>1999 MEDIA PLAN</v>
          </cell>
        </row>
        <row r="2">
          <cell r="A2" t="str">
            <v>MARKET : PAN GULF REGIONAL MEDIA</v>
          </cell>
          <cell r="H2" t="str">
            <v>BUDGET :</v>
          </cell>
          <cell r="J2" t="str">
            <v>US$</v>
          </cell>
          <cell r="K2">
            <v>495</v>
          </cell>
          <cell r="L2" t="str">
            <v>M</v>
          </cell>
          <cell r="R2" t="str">
            <v>NUMBER :</v>
          </cell>
          <cell r="T2" t="str">
            <v>CCS/PA/7</v>
          </cell>
        </row>
        <row r="4">
          <cell r="A4" t="str">
            <v>PRODUCT : KRAFT CREAM CHEESE SPREAD</v>
          </cell>
          <cell r="H4" t="str">
            <v>ACTUAL :</v>
          </cell>
          <cell r="J4" t="str">
            <v>US$</v>
          </cell>
          <cell r="K4">
            <v>493.87608999999998</v>
          </cell>
          <cell r="L4" t="str">
            <v>M</v>
          </cell>
          <cell r="R4" t="str">
            <v>DATE :</v>
          </cell>
          <cell r="T4" t="str">
            <v>9.6.1999</v>
          </cell>
        </row>
        <row r="6">
          <cell r="A6" t="str">
            <v>MEDIUM /</v>
          </cell>
          <cell r="B6" t="str">
            <v>TIME</v>
          </cell>
          <cell r="C6" t="str">
            <v>DUR</v>
          </cell>
          <cell r="D6" t="str">
            <v xml:space="preserve">GROSS </v>
          </cell>
          <cell r="E6" t="str">
            <v>NET</v>
          </cell>
          <cell r="F6" t="str">
            <v>RTNG</v>
          </cell>
          <cell r="G6" t="str">
            <v>CPM</v>
          </cell>
          <cell r="H6" t="str">
            <v>DEC</v>
          </cell>
          <cell r="I6" t="str">
            <v>JAN</v>
          </cell>
          <cell r="J6" t="str">
            <v>FEB</v>
          </cell>
          <cell r="K6" t="str">
            <v>MAR</v>
          </cell>
          <cell r="L6" t="str">
            <v>APR</v>
          </cell>
          <cell r="M6" t="str">
            <v>MAY</v>
          </cell>
          <cell r="N6" t="str">
            <v>JUN</v>
          </cell>
          <cell r="O6" t="str">
            <v>JUL</v>
          </cell>
          <cell r="P6" t="str">
            <v>AUG</v>
          </cell>
          <cell r="Q6" t="str">
            <v>SEP</v>
          </cell>
          <cell r="R6" t="str">
            <v>OCT</v>
          </cell>
          <cell r="S6" t="str">
            <v>NOV</v>
          </cell>
          <cell r="T6" t="str">
            <v>DEC</v>
          </cell>
          <cell r="U6" t="str">
            <v>FISCAL</v>
          </cell>
        </row>
        <row r="7">
          <cell r="A7" t="str">
            <v>TIME SEGMENT</v>
          </cell>
          <cell r="B7" t="str">
            <v>(HRS)</v>
          </cell>
          <cell r="C7" t="str">
            <v>(SEC)</v>
          </cell>
          <cell r="D7" t="str">
            <v>(US$)</v>
          </cell>
          <cell r="E7" t="str">
            <v>(US$)</v>
          </cell>
          <cell r="F7" t="str">
            <v>(%)</v>
          </cell>
          <cell r="G7" t="str">
            <v>(US$)</v>
          </cell>
          <cell r="H7">
            <v>98</v>
          </cell>
          <cell r="I7">
            <v>99</v>
          </cell>
          <cell r="J7">
            <v>99</v>
          </cell>
          <cell r="K7">
            <v>99</v>
          </cell>
          <cell r="L7">
            <v>99</v>
          </cell>
          <cell r="M7">
            <v>99</v>
          </cell>
          <cell r="N7">
            <v>99</v>
          </cell>
          <cell r="O7">
            <v>99</v>
          </cell>
          <cell r="P7">
            <v>99</v>
          </cell>
          <cell r="Q7">
            <v>99</v>
          </cell>
          <cell r="R7">
            <v>99</v>
          </cell>
          <cell r="S7">
            <v>99</v>
          </cell>
          <cell r="T7">
            <v>99</v>
          </cell>
          <cell r="U7" t="str">
            <v>TOTAL</v>
          </cell>
        </row>
        <row r="8">
          <cell r="A8" t="str">
            <v>WEEKS ON AIR</v>
          </cell>
          <cell r="H8">
            <v>34</v>
          </cell>
          <cell r="I8">
            <v>1234</v>
          </cell>
          <cell r="N8">
            <v>1234</v>
          </cell>
          <cell r="O8">
            <v>1234</v>
          </cell>
          <cell r="P8">
            <v>34</v>
          </cell>
          <cell r="Q8">
            <v>1234</v>
          </cell>
          <cell r="R8">
            <v>1234</v>
          </cell>
          <cell r="S8">
            <v>1234</v>
          </cell>
          <cell r="U8">
            <v>31</v>
          </cell>
        </row>
        <row r="9">
          <cell r="A9" t="str">
            <v>MBC TV</v>
          </cell>
          <cell r="U9">
            <v>0</v>
          </cell>
        </row>
        <row r="10">
          <cell r="A10" t="str">
            <v xml:space="preserve">Dubbed Serial </v>
          </cell>
          <cell r="B10">
            <v>0.70833333333333337</v>
          </cell>
          <cell r="C10">
            <v>30</v>
          </cell>
          <cell r="D10">
            <v>2317.5</v>
          </cell>
          <cell r="E10">
            <v>2285.0549999999998</v>
          </cell>
          <cell r="F10">
            <v>4.5999999999999999E-2</v>
          </cell>
          <cell r="G10">
            <v>23.824992180168909</v>
          </cell>
          <cell r="N10">
            <v>1</v>
          </cell>
          <cell r="O10">
            <v>1</v>
          </cell>
          <cell r="U10">
            <v>4.5701099999999997</v>
          </cell>
        </row>
        <row r="11">
          <cell r="A11" t="str">
            <v>News</v>
          </cell>
          <cell r="B11">
            <v>0.875</v>
          </cell>
          <cell r="C11">
            <v>30</v>
          </cell>
          <cell r="D11">
            <v>3605</v>
          </cell>
          <cell r="E11">
            <v>3554.5299999999997</v>
          </cell>
          <cell r="F11">
            <v>0.11600000000000001</v>
          </cell>
          <cell r="G11">
            <v>14.696642685851318</v>
          </cell>
          <cell r="N11">
            <v>2</v>
          </cell>
          <cell r="O11">
            <v>2</v>
          </cell>
          <cell r="U11">
            <v>14.218119999999999</v>
          </cell>
        </row>
        <row r="12">
          <cell r="A12" t="str">
            <v>Variety</v>
          </cell>
          <cell r="B12">
            <v>0.90625</v>
          </cell>
          <cell r="C12">
            <v>30</v>
          </cell>
          <cell r="D12">
            <v>2884</v>
          </cell>
          <cell r="E12">
            <v>2843.6239999999998</v>
          </cell>
          <cell r="F12">
            <v>0.09</v>
          </cell>
          <cell r="G12">
            <v>15.153871569411136</v>
          </cell>
          <cell r="N12">
            <v>1</v>
          </cell>
          <cell r="O12">
            <v>1</v>
          </cell>
          <cell r="U12">
            <v>5.6872479999999994</v>
          </cell>
        </row>
        <row r="13">
          <cell r="A13" t="str">
            <v xml:space="preserve">During Serial </v>
          </cell>
          <cell r="B13">
            <v>0.5</v>
          </cell>
          <cell r="C13">
            <v>30</v>
          </cell>
          <cell r="D13">
            <v>1287.5</v>
          </cell>
          <cell r="E13" t="str">
            <v>free</v>
          </cell>
          <cell r="F13">
            <v>3.1E-2</v>
          </cell>
          <cell r="G13">
            <v>0</v>
          </cell>
          <cell r="N13">
            <v>2</v>
          </cell>
          <cell r="O13">
            <v>2</v>
          </cell>
          <cell r="U13">
            <v>0</v>
          </cell>
        </row>
        <row r="14">
          <cell r="A14" t="str">
            <v>During coolery program</v>
          </cell>
          <cell r="B14">
            <v>0.54166666666666663</v>
          </cell>
          <cell r="C14">
            <v>30</v>
          </cell>
          <cell r="D14">
            <v>1545</v>
          </cell>
          <cell r="E14" t="str">
            <v>free</v>
          </cell>
          <cell r="F14">
            <v>3.2000000000000001E-2</v>
          </cell>
          <cell r="N14">
            <v>2</v>
          </cell>
          <cell r="O14">
            <v>2</v>
          </cell>
          <cell r="U14">
            <v>0</v>
          </cell>
        </row>
        <row r="15">
          <cell r="A15" t="str">
            <v xml:space="preserve">During Serial </v>
          </cell>
          <cell r="B15">
            <v>0.67708333333333337</v>
          </cell>
          <cell r="C15">
            <v>30</v>
          </cell>
          <cell r="D15">
            <v>1287.5</v>
          </cell>
          <cell r="E15" t="str">
            <v>free</v>
          </cell>
          <cell r="F15">
            <v>2.3E-2</v>
          </cell>
          <cell r="N15">
            <v>2</v>
          </cell>
          <cell r="O15">
            <v>2</v>
          </cell>
          <cell r="U15">
            <v>0</v>
          </cell>
        </row>
        <row r="16">
          <cell r="A16" t="str">
            <v xml:space="preserve">Dubbed Serial </v>
          </cell>
          <cell r="B16">
            <v>0.70833333333333337</v>
          </cell>
          <cell r="C16">
            <v>35</v>
          </cell>
          <cell r="D16">
            <v>2565</v>
          </cell>
          <cell r="E16">
            <v>2529.0899999999997</v>
          </cell>
          <cell r="F16">
            <v>4.5999999999999999E-2</v>
          </cell>
          <cell r="G16">
            <v>26.369408820769468</v>
          </cell>
          <cell r="P16">
            <v>1</v>
          </cell>
          <cell r="Q16">
            <v>3</v>
          </cell>
          <cell r="R16">
            <v>2</v>
          </cell>
          <cell r="S16">
            <v>2</v>
          </cell>
          <cell r="U16">
            <v>20.232719999999997</v>
          </cell>
        </row>
        <row r="17">
          <cell r="A17" t="str">
            <v>News</v>
          </cell>
          <cell r="B17">
            <v>0.875</v>
          </cell>
          <cell r="C17">
            <v>35</v>
          </cell>
          <cell r="D17">
            <v>3990</v>
          </cell>
          <cell r="E17">
            <v>3934.14</v>
          </cell>
          <cell r="F17">
            <v>0.11600000000000001</v>
          </cell>
          <cell r="G17">
            <v>16.266187050359711</v>
          </cell>
          <cell r="P17">
            <v>2</v>
          </cell>
          <cell r="Q17">
            <v>4</v>
          </cell>
          <cell r="R17">
            <v>3</v>
          </cell>
          <cell r="S17">
            <v>3</v>
          </cell>
          <cell r="U17">
            <v>47.209679999999999</v>
          </cell>
        </row>
        <row r="18">
          <cell r="A18" t="str">
            <v>Variety</v>
          </cell>
          <cell r="B18">
            <v>0.90625</v>
          </cell>
          <cell r="C18">
            <v>35</v>
          </cell>
          <cell r="D18">
            <v>3192</v>
          </cell>
          <cell r="E18">
            <v>3147.3119999999994</v>
          </cell>
          <cell r="F18">
            <v>0.09</v>
          </cell>
          <cell r="G18">
            <v>16.772246203037568</v>
          </cell>
          <cell r="P18">
            <v>1</v>
          </cell>
          <cell r="Q18">
            <v>3</v>
          </cell>
          <cell r="R18">
            <v>2</v>
          </cell>
          <cell r="S18">
            <v>2</v>
          </cell>
          <cell r="U18">
            <v>25.178495999999996</v>
          </cell>
        </row>
        <row r="19">
          <cell r="A19" t="str">
            <v xml:space="preserve">During Serial </v>
          </cell>
          <cell r="B19">
            <v>0.5</v>
          </cell>
          <cell r="C19">
            <v>35</v>
          </cell>
          <cell r="D19">
            <v>1425</v>
          </cell>
          <cell r="E19" t="str">
            <v>free</v>
          </cell>
          <cell r="F19">
            <v>3.1E-2</v>
          </cell>
          <cell r="G19">
            <v>0</v>
          </cell>
          <cell r="P19">
            <v>2</v>
          </cell>
          <cell r="Q19">
            <v>4</v>
          </cell>
          <cell r="R19">
            <v>4</v>
          </cell>
          <cell r="S19">
            <v>4</v>
          </cell>
          <cell r="U19">
            <v>0</v>
          </cell>
        </row>
        <row r="20">
          <cell r="A20" t="str">
            <v>During coolery program</v>
          </cell>
          <cell r="B20">
            <v>0.54166666666666663</v>
          </cell>
          <cell r="C20">
            <v>35</v>
          </cell>
          <cell r="D20">
            <v>1710</v>
          </cell>
          <cell r="E20" t="str">
            <v>free</v>
          </cell>
          <cell r="F20">
            <v>3.2000000000000001E-2</v>
          </cell>
          <cell r="P20">
            <v>3</v>
          </cell>
          <cell r="Q20">
            <v>6</v>
          </cell>
          <cell r="R20">
            <v>5</v>
          </cell>
          <cell r="S20">
            <v>5</v>
          </cell>
          <cell r="U20">
            <v>0</v>
          </cell>
        </row>
        <row r="21">
          <cell r="A21" t="str">
            <v xml:space="preserve">During Serial </v>
          </cell>
          <cell r="B21">
            <v>0.67708333333333337</v>
          </cell>
          <cell r="C21">
            <v>35</v>
          </cell>
          <cell r="D21">
            <v>1425</v>
          </cell>
          <cell r="E21" t="str">
            <v>free</v>
          </cell>
          <cell r="F21">
            <v>2.3E-2</v>
          </cell>
          <cell r="P21">
            <v>4</v>
          </cell>
          <cell r="Q21">
            <v>7</v>
          </cell>
          <cell r="R21">
            <v>4</v>
          </cell>
          <cell r="S21">
            <v>4</v>
          </cell>
          <cell r="U21">
            <v>0</v>
          </cell>
        </row>
        <row r="22">
          <cell r="U22">
            <v>0</v>
          </cell>
        </row>
        <row r="23">
          <cell r="A23" t="str">
            <v>L B C SAT</v>
          </cell>
          <cell r="U23">
            <v>0</v>
          </cell>
        </row>
        <row r="24">
          <cell r="A24" t="str">
            <v>DURING NAHARKOUM SAEED</v>
          </cell>
          <cell r="B24">
            <v>0.47916666666666669</v>
          </cell>
          <cell r="C24" t="str">
            <v>30-35</v>
          </cell>
          <cell r="D24" t="str">
            <v>FREE</v>
          </cell>
          <cell r="E24" t="str">
            <v>FREE</v>
          </cell>
          <cell r="F24">
            <v>3.3000000000000002E-2</v>
          </cell>
          <cell r="G24">
            <v>0</v>
          </cell>
          <cell r="I24">
            <v>2</v>
          </cell>
          <cell r="U24">
            <v>0</v>
          </cell>
        </row>
        <row r="25">
          <cell r="A25" t="str">
            <v>DURING DUBBED SERIAL</v>
          </cell>
          <cell r="B25">
            <v>0.59375</v>
          </cell>
          <cell r="C25" t="str">
            <v>30-35</v>
          </cell>
          <cell r="D25" t="str">
            <v>FREE</v>
          </cell>
          <cell r="E25" t="str">
            <v>FREE</v>
          </cell>
          <cell r="F25">
            <v>0.04</v>
          </cell>
          <cell r="G25">
            <v>0</v>
          </cell>
          <cell r="I25">
            <v>2</v>
          </cell>
          <cell r="N25">
            <v>2</v>
          </cell>
          <cell r="O25">
            <v>2</v>
          </cell>
          <cell r="U25">
            <v>0</v>
          </cell>
        </row>
        <row r="26">
          <cell r="A26" t="str">
            <v>DURING VARIETY</v>
          </cell>
          <cell r="B26">
            <v>0.82291666666666663</v>
          </cell>
          <cell r="C26" t="str">
            <v>30-35</v>
          </cell>
          <cell r="D26" t="str">
            <v>FREE</v>
          </cell>
          <cell r="E26" t="str">
            <v>FREE</v>
          </cell>
          <cell r="F26">
            <v>4.2000000000000003E-2</v>
          </cell>
          <cell r="G26">
            <v>0</v>
          </cell>
          <cell r="I26">
            <v>3</v>
          </cell>
          <cell r="N26">
            <v>2</v>
          </cell>
          <cell r="O26">
            <v>2</v>
          </cell>
          <cell r="U26">
            <v>0</v>
          </cell>
        </row>
        <row r="27">
          <cell r="A27" t="str">
            <v>DURING VARIETY</v>
          </cell>
          <cell r="B27">
            <v>0.84375</v>
          </cell>
          <cell r="C27" t="str">
            <v>30-35</v>
          </cell>
          <cell r="D27" t="str">
            <v>FREE</v>
          </cell>
          <cell r="E27" t="str">
            <v>FREE</v>
          </cell>
          <cell r="F27">
            <v>4.5999999999999999E-2</v>
          </cell>
          <cell r="G27">
            <v>0</v>
          </cell>
          <cell r="I27">
            <v>2</v>
          </cell>
          <cell r="N27">
            <v>3</v>
          </cell>
          <cell r="O27">
            <v>3</v>
          </cell>
          <cell r="U27">
            <v>0</v>
          </cell>
        </row>
        <row r="28">
          <cell r="A28" t="str">
            <v>DURING NEWS</v>
          </cell>
          <cell r="B28">
            <v>0.88541666666666663</v>
          </cell>
          <cell r="C28" t="str">
            <v>30-35</v>
          </cell>
          <cell r="D28">
            <v>2000</v>
          </cell>
          <cell r="E28">
            <v>2320</v>
          </cell>
          <cell r="F28">
            <v>4.2000000000000003E-2</v>
          </cell>
          <cell r="G28">
            <v>26.493091241292678</v>
          </cell>
          <cell r="I28">
            <v>2</v>
          </cell>
          <cell r="U28">
            <v>4.6399999999999997</v>
          </cell>
        </row>
        <row r="29">
          <cell r="A29" t="str">
            <v>DURING  DUBBED SERIAL</v>
          </cell>
          <cell r="B29">
            <v>0.92708333333333337</v>
          </cell>
          <cell r="C29" t="str">
            <v>30-35</v>
          </cell>
          <cell r="D29">
            <v>2000</v>
          </cell>
          <cell r="E29">
            <v>2320</v>
          </cell>
          <cell r="F29">
            <v>6.7000000000000004E-2</v>
          </cell>
          <cell r="G29">
            <v>16.607609434840185</v>
          </cell>
          <cell r="I29">
            <v>5</v>
          </cell>
          <cell r="N29">
            <v>4</v>
          </cell>
          <cell r="O29">
            <v>4</v>
          </cell>
          <cell r="U29">
            <v>30.16</v>
          </cell>
        </row>
        <row r="30">
          <cell r="A30" t="str">
            <v>DURING VARAITY PROGRAMS</v>
          </cell>
          <cell r="B30">
            <v>0.95833333333333337</v>
          </cell>
          <cell r="C30" t="str">
            <v>30-35</v>
          </cell>
          <cell r="D30">
            <v>2000</v>
          </cell>
          <cell r="E30">
            <v>2320</v>
          </cell>
          <cell r="F30">
            <v>7.1999999999999995E-2</v>
          </cell>
          <cell r="G30">
            <v>15.454303224087399</v>
          </cell>
          <cell r="I30">
            <v>5</v>
          </cell>
          <cell r="N30">
            <v>4</v>
          </cell>
          <cell r="O30">
            <v>4</v>
          </cell>
          <cell r="U30">
            <v>30.16</v>
          </cell>
        </row>
        <row r="31">
          <cell r="A31" t="str">
            <v>DURING DUBBED SERIAL</v>
          </cell>
          <cell r="B31">
            <v>24</v>
          </cell>
          <cell r="C31" t="str">
            <v>30-35</v>
          </cell>
          <cell r="D31" t="str">
            <v>FREE</v>
          </cell>
          <cell r="E31" t="str">
            <v>FREE</v>
          </cell>
          <cell r="F31">
            <v>7.9000000000000001E-2</v>
          </cell>
          <cell r="G31">
            <v>0</v>
          </cell>
          <cell r="I31">
            <v>9</v>
          </cell>
          <cell r="N31">
            <v>10</v>
          </cell>
          <cell r="O31">
            <v>10</v>
          </cell>
          <cell r="U31">
            <v>0</v>
          </cell>
        </row>
        <row r="32">
          <cell r="A32" t="str">
            <v>DURING NAHARKOUM SAEED</v>
          </cell>
          <cell r="B32">
            <v>0.47916666666666669</v>
          </cell>
          <cell r="C32" t="str">
            <v>30-35</v>
          </cell>
          <cell r="D32" t="str">
            <v>FREE</v>
          </cell>
          <cell r="E32" t="str">
            <v>FREE</v>
          </cell>
          <cell r="F32">
            <v>3.3000000000000002E-2</v>
          </cell>
          <cell r="G32">
            <v>0</v>
          </cell>
          <cell r="H32">
            <v>1</v>
          </cell>
          <cell r="U32">
            <v>0</v>
          </cell>
        </row>
        <row r="33">
          <cell r="A33" t="str">
            <v>DURING DUBBED SERIAL</v>
          </cell>
          <cell r="B33">
            <v>0.59375</v>
          </cell>
          <cell r="C33" t="str">
            <v>30-35</v>
          </cell>
          <cell r="D33" t="str">
            <v>FREE</v>
          </cell>
          <cell r="E33" t="str">
            <v>FREE</v>
          </cell>
          <cell r="F33">
            <v>0.04</v>
          </cell>
          <cell r="G33">
            <v>0</v>
          </cell>
          <cell r="H33">
            <v>1</v>
          </cell>
          <cell r="P33">
            <v>2</v>
          </cell>
          <cell r="Q33">
            <v>4</v>
          </cell>
          <cell r="R33">
            <v>3</v>
          </cell>
          <cell r="S33">
            <v>3</v>
          </cell>
          <cell r="U33">
            <v>0</v>
          </cell>
        </row>
        <row r="34">
          <cell r="A34" t="str">
            <v>DURING VARIETY</v>
          </cell>
          <cell r="B34">
            <v>0.82291666666666663</v>
          </cell>
          <cell r="C34" t="str">
            <v>30-35</v>
          </cell>
          <cell r="D34" t="str">
            <v>FREE</v>
          </cell>
          <cell r="E34" t="str">
            <v>FREE</v>
          </cell>
          <cell r="F34">
            <v>4.2000000000000003E-2</v>
          </cell>
          <cell r="G34">
            <v>0</v>
          </cell>
          <cell r="H34">
            <v>2</v>
          </cell>
          <cell r="P34">
            <v>2</v>
          </cell>
          <cell r="Q34">
            <v>4</v>
          </cell>
          <cell r="R34">
            <v>3</v>
          </cell>
          <cell r="S34">
            <v>3</v>
          </cell>
          <cell r="U34">
            <v>0</v>
          </cell>
        </row>
        <row r="35">
          <cell r="A35" t="str">
            <v>DURING VARIETY</v>
          </cell>
          <cell r="B35">
            <v>0.84375</v>
          </cell>
          <cell r="C35" t="str">
            <v>30-35</v>
          </cell>
          <cell r="D35" t="str">
            <v>FREE</v>
          </cell>
          <cell r="E35" t="str">
            <v>FREE</v>
          </cell>
          <cell r="F35">
            <v>4.5999999999999999E-2</v>
          </cell>
          <cell r="G35">
            <v>0</v>
          </cell>
          <cell r="H35">
            <v>1</v>
          </cell>
          <cell r="P35">
            <v>4</v>
          </cell>
          <cell r="Q35">
            <v>7</v>
          </cell>
          <cell r="R35">
            <v>6</v>
          </cell>
          <cell r="S35">
            <v>6</v>
          </cell>
          <cell r="U35">
            <v>0</v>
          </cell>
        </row>
        <row r="36">
          <cell r="A36" t="str">
            <v>DURING NEWS</v>
          </cell>
          <cell r="B36">
            <v>0.88541666666666663</v>
          </cell>
          <cell r="C36" t="str">
            <v>30-35</v>
          </cell>
          <cell r="D36">
            <v>1350</v>
          </cell>
          <cell r="E36">
            <v>1566</v>
          </cell>
          <cell r="F36">
            <v>4.2000000000000003E-2</v>
          </cell>
          <cell r="G36">
            <v>17.882836587872557</v>
          </cell>
          <cell r="H36">
            <v>1</v>
          </cell>
          <cell r="U36">
            <v>1.5660000000000001</v>
          </cell>
        </row>
        <row r="37">
          <cell r="A37" t="str">
            <v>DURING  DUBBED SERIAL</v>
          </cell>
          <cell r="B37">
            <v>0.92708333333333337</v>
          </cell>
          <cell r="C37" t="str">
            <v>30-35</v>
          </cell>
          <cell r="D37">
            <v>1350</v>
          </cell>
          <cell r="E37">
            <v>1566</v>
          </cell>
          <cell r="F37">
            <v>6.7000000000000004E-2</v>
          </cell>
          <cell r="G37">
            <v>11.210136368517125</v>
          </cell>
          <cell r="H37">
            <v>2</v>
          </cell>
          <cell r="P37">
            <v>5</v>
          </cell>
          <cell r="Q37">
            <v>9</v>
          </cell>
          <cell r="R37">
            <v>8</v>
          </cell>
          <cell r="S37">
            <v>8</v>
          </cell>
          <cell r="U37">
            <v>50.112000000000002</v>
          </cell>
        </row>
        <row r="38">
          <cell r="A38" t="str">
            <v>DURING VARAITY PROGRAMS</v>
          </cell>
          <cell r="B38">
            <v>0.95833333333333337</v>
          </cell>
          <cell r="C38" t="str">
            <v>30-35</v>
          </cell>
          <cell r="D38">
            <v>1350</v>
          </cell>
          <cell r="E38">
            <v>1566</v>
          </cell>
          <cell r="F38">
            <v>7.1999999999999995E-2</v>
          </cell>
          <cell r="G38">
            <v>10.431654676258994</v>
          </cell>
          <cell r="H38">
            <v>2</v>
          </cell>
          <cell r="P38">
            <v>4</v>
          </cell>
          <cell r="Q38">
            <v>9</v>
          </cell>
          <cell r="R38">
            <v>8</v>
          </cell>
          <cell r="S38">
            <v>8</v>
          </cell>
          <cell r="U38">
            <v>48.545999999999999</v>
          </cell>
        </row>
        <row r="39">
          <cell r="A39" t="str">
            <v>DURING DUBBED SERIAL</v>
          </cell>
          <cell r="B39">
            <v>24</v>
          </cell>
          <cell r="C39" t="str">
            <v>30-35</v>
          </cell>
          <cell r="D39" t="str">
            <v>FREE</v>
          </cell>
          <cell r="E39" t="str">
            <v>FREE</v>
          </cell>
          <cell r="F39">
            <v>7.9000000000000001E-2</v>
          </cell>
          <cell r="G39">
            <v>0</v>
          </cell>
          <cell r="H39">
            <v>5</v>
          </cell>
          <cell r="P39">
            <v>10</v>
          </cell>
          <cell r="Q39">
            <v>21</v>
          </cell>
          <cell r="R39">
            <v>20</v>
          </cell>
          <cell r="S39">
            <v>20</v>
          </cell>
          <cell r="U39">
            <v>0</v>
          </cell>
        </row>
        <row r="40">
          <cell r="A40" t="str">
            <v>FUTURE SAT</v>
          </cell>
          <cell r="U40">
            <v>0</v>
          </cell>
        </row>
        <row r="41">
          <cell r="A41" t="str">
            <v>DURING ALAM AL SABAH</v>
          </cell>
          <cell r="B41">
            <v>0.45833333333333331</v>
          </cell>
          <cell r="C41">
            <v>30</v>
          </cell>
          <cell r="D41">
            <v>500</v>
          </cell>
          <cell r="E41">
            <v>580</v>
          </cell>
          <cell r="F41">
            <v>1.0999999999999999E-2</v>
          </cell>
          <cell r="G41">
            <v>25.288859821233924</v>
          </cell>
          <cell r="H41">
            <v>1</v>
          </cell>
          <cell r="I41">
            <v>2</v>
          </cell>
          <cell r="U41">
            <v>1.74</v>
          </cell>
        </row>
        <row r="42">
          <cell r="A42" t="str">
            <v>DURING ARABIC SERIAL</v>
          </cell>
          <cell r="B42">
            <v>0.70833333333333337</v>
          </cell>
          <cell r="C42">
            <v>30</v>
          </cell>
          <cell r="D42">
            <v>500</v>
          </cell>
          <cell r="E42">
            <v>580</v>
          </cell>
          <cell r="F42">
            <v>1.0999999999999999E-2</v>
          </cell>
          <cell r="G42">
            <v>25.288859821233924</v>
          </cell>
          <cell r="H42">
            <v>1</v>
          </cell>
          <cell r="I42">
            <v>1</v>
          </cell>
          <cell r="U42">
            <v>1.1599999999999999</v>
          </cell>
        </row>
        <row r="43">
          <cell r="A43" t="str">
            <v>DURING ARABIC SERIAL</v>
          </cell>
          <cell r="B43">
            <v>0.85416666666666663</v>
          </cell>
          <cell r="C43">
            <v>30</v>
          </cell>
          <cell r="D43">
            <v>500</v>
          </cell>
          <cell r="E43">
            <v>580</v>
          </cell>
          <cell r="F43">
            <v>2.4E-2</v>
          </cell>
          <cell r="G43">
            <v>11.590727418065548</v>
          </cell>
          <cell r="H43">
            <v>1</v>
          </cell>
          <cell r="I43">
            <v>2</v>
          </cell>
          <cell r="N43">
            <v>2</v>
          </cell>
          <cell r="O43">
            <v>2</v>
          </cell>
          <cell r="U43">
            <v>4.0599999999999996</v>
          </cell>
        </row>
        <row r="44">
          <cell r="A44" t="str">
            <v xml:space="preserve">DURING NEWS </v>
          </cell>
          <cell r="B44">
            <v>0.89583333333333337</v>
          </cell>
          <cell r="C44">
            <v>30</v>
          </cell>
          <cell r="D44">
            <v>500</v>
          </cell>
          <cell r="E44">
            <v>580</v>
          </cell>
          <cell r="F44">
            <v>0.03</v>
          </cell>
          <cell r="G44">
            <v>9.2725819344524378</v>
          </cell>
          <cell r="H44">
            <v>2</v>
          </cell>
          <cell r="I44">
            <v>3</v>
          </cell>
          <cell r="N44">
            <v>2</v>
          </cell>
          <cell r="O44">
            <v>2</v>
          </cell>
          <cell r="U44">
            <v>5.22</v>
          </cell>
        </row>
        <row r="45">
          <cell r="A45" t="str">
            <v>DURING ENTERTAINMENT PROG</v>
          </cell>
          <cell r="B45">
            <v>0.91666666666666663</v>
          </cell>
          <cell r="C45">
            <v>30</v>
          </cell>
          <cell r="D45">
            <v>500</v>
          </cell>
          <cell r="E45">
            <v>580</v>
          </cell>
          <cell r="F45">
            <v>2.5999999999999999E-2</v>
          </cell>
          <cell r="G45">
            <v>10.699133001291274</v>
          </cell>
          <cell r="H45">
            <v>2</v>
          </cell>
          <cell r="I45">
            <v>5</v>
          </cell>
          <cell r="N45">
            <v>2</v>
          </cell>
          <cell r="O45">
            <v>2</v>
          </cell>
          <cell r="U45">
            <v>6.38</v>
          </cell>
        </row>
        <row r="46">
          <cell r="A46" t="str">
            <v>DURING ENTERTAINMENT PROG</v>
          </cell>
          <cell r="B46">
            <v>0.94791666666666663</v>
          </cell>
          <cell r="C46">
            <v>30</v>
          </cell>
          <cell r="D46">
            <v>500</v>
          </cell>
          <cell r="E46">
            <v>580</v>
          </cell>
          <cell r="F46">
            <v>2.5000000000000001E-2</v>
          </cell>
          <cell r="G46">
            <v>11.127098321342926</v>
          </cell>
          <cell r="H46">
            <v>3</v>
          </cell>
          <cell r="I46">
            <v>5</v>
          </cell>
          <cell r="N46">
            <v>3</v>
          </cell>
          <cell r="O46">
            <v>3</v>
          </cell>
          <cell r="U46">
            <v>8.1199999999999992</v>
          </cell>
        </row>
        <row r="47">
          <cell r="A47" t="str">
            <v>BEF ENTERTAINMENT PROG</v>
          </cell>
          <cell r="B47">
            <v>0.95833333333333337</v>
          </cell>
          <cell r="C47">
            <v>30</v>
          </cell>
          <cell r="D47">
            <v>500</v>
          </cell>
          <cell r="E47">
            <v>580</v>
          </cell>
          <cell r="F47">
            <v>2.5000000000000001E-2</v>
          </cell>
          <cell r="G47">
            <v>11.127098321342926</v>
          </cell>
          <cell r="H47">
            <v>2</v>
          </cell>
          <cell r="I47">
            <v>6</v>
          </cell>
          <cell r="N47">
            <v>3</v>
          </cell>
          <cell r="O47">
            <v>3</v>
          </cell>
          <cell r="U47">
            <v>8.1199999999999992</v>
          </cell>
        </row>
        <row r="48">
          <cell r="A48" t="str">
            <v>DURING FILM</v>
          </cell>
          <cell r="B48">
            <v>1.0208333333333333</v>
          </cell>
          <cell r="C48">
            <v>30</v>
          </cell>
          <cell r="D48">
            <v>500</v>
          </cell>
          <cell r="E48">
            <v>580</v>
          </cell>
          <cell r="F48">
            <v>4.7E-2</v>
          </cell>
          <cell r="G48">
            <v>5.9186693198632581</v>
          </cell>
          <cell r="H48">
            <v>3</v>
          </cell>
          <cell r="I48">
            <v>6</v>
          </cell>
          <cell r="N48">
            <v>3</v>
          </cell>
          <cell r="O48">
            <v>3</v>
          </cell>
          <cell r="U48">
            <v>8.6999999999999993</v>
          </cell>
        </row>
        <row r="49">
          <cell r="A49" t="str">
            <v>DURING ALAM AL SABAH</v>
          </cell>
          <cell r="B49">
            <v>0.45833333333333331</v>
          </cell>
          <cell r="C49">
            <v>35</v>
          </cell>
          <cell r="D49">
            <v>583.29999999999995</v>
          </cell>
          <cell r="E49">
            <v>676.62799999999993</v>
          </cell>
          <cell r="F49">
            <v>1.0999999999999999E-2</v>
          </cell>
          <cell r="G49">
            <v>29.501983867451493</v>
          </cell>
          <cell r="U49">
            <v>0</v>
          </cell>
        </row>
        <row r="50">
          <cell r="A50" t="str">
            <v>DURING ARABIC SERIAL</v>
          </cell>
          <cell r="B50">
            <v>0.70833333333333337</v>
          </cell>
          <cell r="C50">
            <v>35</v>
          </cell>
          <cell r="D50">
            <v>583.29999999999995</v>
          </cell>
          <cell r="E50">
            <v>676.62799999999993</v>
          </cell>
          <cell r="F50">
            <v>1.0999999999999999E-2</v>
          </cell>
          <cell r="G50">
            <v>29.501983867451493</v>
          </cell>
          <cell r="U50">
            <v>0</v>
          </cell>
        </row>
        <row r="51">
          <cell r="A51" t="str">
            <v>DURING ARABIC SERIAL</v>
          </cell>
          <cell r="B51">
            <v>0.85416666666666663</v>
          </cell>
          <cell r="C51">
            <v>35</v>
          </cell>
          <cell r="D51">
            <v>583.29999999999995</v>
          </cell>
          <cell r="E51">
            <v>676.62799999999993</v>
          </cell>
          <cell r="F51">
            <v>2.4E-2</v>
          </cell>
          <cell r="G51">
            <v>13.521742605915266</v>
          </cell>
          <cell r="P51">
            <v>1</v>
          </cell>
          <cell r="Q51">
            <v>2</v>
          </cell>
          <cell r="R51">
            <v>2</v>
          </cell>
          <cell r="S51">
            <v>2</v>
          </cell>
          <cell r="U51">
            <v>4.7363960000000001</v>
          </cell>
        </row>
        <row r="52">
          <cell r="A52" t="str">
            <v xml:space="preserve">DURING NEWS </v>
          </cell>
          <cell r="B52">
            <v>0.89583333333333337</v>
          </cell>
          <cell r="C52">
            <v>35</v>
          </cell>
          <cell r="D52">
            <v>583.29999999999995</v>
          </cell>
          <cell r="E52">
            <v>676.62799999999993</v>
          </cell>
          <cell r="F52">
            <v>0.03</v>
          </cell>
          <cell r="G52">
            <v>10.817394084732214</v>
          </cell>
          <cell r="P52">
            <v>2</v>
          </cell>
          <cell r="Q52">
            <v>4</v>
          </cell>
          <cell r="R52">
            <v>4</v>
          </cell>
          <cell r="S52">
            <v>4</v>
          </cell>
          <cell r="U52">
            <v>9.4727920000000001</v>
          </cell>
        </row>
        <row r="53">
          <cell r="A53" t="str">
            <v>DURING ENTERTAINMENT PROG</v>
          </cell>
          <cell r="B53">
            <v>0.91666666666666663</v>
          </cell>
          <cell r="C53">
            <v>35</v>
          </cell>
          <cell r="D53">
            <v>583.29999999999995</v>
          </cell>
          <cell r="E53">
            <v>676.62799999999993</v>
          </cell>
          <cell r="F53">
            <v>2.5999999999999999E-2</v>
          </cell>
          <cell r="G53">
            <v>12.4816085593064</v>
          </cell>
          <cell r="P53">
            <v>2</v>
          </cell>
          <cell r="Q53">
            <v>5</v>
          </cell>
          <cell r="R53">
            <v>5</v>
          </cell>
          <cell r="S53">
            <v>5</v>
          </cell>
          <cell r="U53">
            <v>11.502675999999999</v>
          </cell>
        </row>
        <row r="54">
          <cell r="A54" t="str">
            <v>DURING ENTERTAINMENT PROG</v>
          </cell>
          <cell r="B54">
            <v>0.94791666666666663</v>
          </cell>
          <cell r="C54">
            <v>35</v>
          </cell>
          <cell r="D54">
            <v>583.29999999999995</v>
          </cell>
          <cell r="E54">
            <v>676.62799999999993</v>
          </cell>
          <cell r="F54">
            <v>2.5000000000000001E-2</v>
          </cell>
          <cell r="G54">
            <v>12.980872901678655</v>
          </cell>
          <cell r="P54">
            <v>4</v>
          </cell>
          <cell r="Q54">
            <v>7</v>
          </cell>
          <cell r="R54">
            <v>5</v>
          </cell>
          <cell r="S54">
            <v>5</v>
          </cell>
          <cell r="U54">
            <v>14.209187999999997</v>
          </cell>
        </row>
        <row r="55">
          <cell r="A55" t="str">
            <v>BEF ENTERTAINMENT PROG</v>
          </cell>
          <cell r="B55">
            <v>0.95833333333333337</v>
          </cell>
          <cell r="C55">
            <v>35</v>
          </cell>
          <cell r="D55">
            <v>583.29999999999995</v>
          </cell>
          <cell r="E55">
            <v>676.62799999999993</v>
          </cell>
          <cell r="F55">
            <v>2.5000000000000001E-2</v>
          </cell>
          <cell r="G55">
            <v>12.980872901678655</v>
          </cell>
          <cell r="P55">
            <v>3</v>
          </cell>
          <cell r="Q55">
            <v>5</v>
          </cell>
          <cell r="R55">
            <v>4</v>
          </cell>
          <cell r="S55">
            <v>4</v>
          </cell>
          <cell r="U55">
            <v>10.826047999999998</v>
          </cell>
        </row>
        <row r="56">
          <cell r="A56" t="str">
            <v>DURING FILM</v>
          </cell>
          <cell r="B56">
            <v>1.0208333333333333</v>
          </cell>
          <cell r="C56">
            <v>35</v>
          </cell>
          <cell r="D56">
            <v>583.29999999999995</v>
          </cell>
          <cell r="E56">
            <v>676.62799999999993</v>
          </cell>
          <cell r="F56">
            <v>4.7E-2</v>
          </cell>
          <cell r="G56">
            <v>6.9047196285524759</v>
          </cell>
          <cell r="P56">
            <v>5</v>
          </cell>
          <cell r="Q56">
            <v>10</v>
          </cell>
          <cell r="R56">
            <v>8</v>
          </cell>
          <cell r="S56">
            <v>8</v>
          </cell>
          <cell r="U56">
            <v>20.975467999999996</v>
          </cell>
        </row>
        <row r="57">
          <cell r="A57" t="str">
            <v>ESC</v>
          </cell>
          <cell r="U57">
            <v>0</v>
          </cell>
        </row>
        <row r="58">
          <cell r="A58" t="str">
            <v>BEF. ARABIC SEIAL</v>
          </cell>
          <cell r="B58">
            <v>0.46875</v>
          </cell>
          <cell r="C58">
            <v>30</v>
          </cell>
          <cell r="D58">
            <v>500</v>
          </cell>
          <cell r="E58">
            <v>580</v>
          </cell>
          <cell r="F58">
            <v>1.4999999999999999E-2</v>
          </cell>
          <cell r="G58">
            <v>18.545163868904876</v>
          </cell>
          <cell r="H58">
            <v>1</v>
          </cell>
          <cell r="I58">
            <v>2</v>
          </cell>
          <cell r="U58">
            <v>1.74</v>
          </cell>
        </row>
        <row r="59">
          <cell r="A59" t="str">
            <v>BEF. VARIETY</v>
          </cell>
          <cell r="B59">
            <v>0.51041666666666663</v>
          </cell>
          <cell r="C59">
            <v>30</v>
          </cell>
          <cell r="D59">
            <v>500</v>
          </cell>
          <cell r="E59">
            <v>580</v>
          </cell>
          <cell r="F59">
            <v>2.3E-2</v>
          </cell>
          <cell r="G59">
            <v>12.094672088416225</v>
          </cell>
          <cell r="H59">
            <v>1</v>
          </cell>
          <cell r="I59">
            <v>2</v>
          </cell>
          <cell r="N59">
            <v>1</v>
          </cell>
          <cell r="O59">
            <v>1</v>
          </cell>
          <cell r="U59">
            <v>2.9</v>
          </cell>
        </row>
        <row r="60">
          <cell r="A60" t="str">
            <v>BEF. VARIETY</v>
          </cell>
          <cell r="B60">
            <v>0.54166666666666663</v>
          </cell>
          <cell r="C60">
            <v>30</v>
          </cell>
          <cell r="D60">
            <v>500</v>
          </cell>
          <cell r="E60">
            <v>580</v>
          </cell>
          <cell r="F60">
            <v>1.6E-2</v>
          </cell>
          <cell r="G60">
            <v>17.386091127098322</v>
          </cell>
          <cell r="H60">
            <v>1</v>
          </cell>
          <cell r="I60">
            <v>2</v>
          </cell>
          <cell r="U60">
            <v>1.74</v>
          </cell>
        </row>
        <row r="61">
          <cell r="A61" t="str">
            <v>BEF. ARABIC FILM</v>
          </cell>
          <cell r="B61">
            <v>0.65625</v>
          </cell>
          <cell r="C61">
            <v>30</v>
          </cell>
          <cell r="D61">
            <v>500</v>
          </cell>
          <cell r="E61">
            <v>580</v>
          </cell>
          <cell r="F61">
            <v>3.5999999999999997E-2</v>
          </cell>
          <cell r="G61">
            <v>7.7271516120436994</v>
          </cell>
          <cell r="H61">
            <v>1</v>
          </cell>
          <cell r="I61">
            <v>2</v>
          </cell>
          <cell r="N61">
            <v>1</v>
          </cell>
          <cell r="O61">
            <v>1</v>
          </cell>
          <cell r="U61">
            <v>2.9</v>
          </cell>
        </row>
        <row r="62">
          <cell r="A62" t="str">
            <v>BEF. VARIETY</v>
          </cell>
          <cell r="B62">
            <v>0.6875</v>
          </cell>
          <cell r="C62">
            <v>30</v>
          </cell>
          <cell r="D62">
            <v>500</v>
          </cell>
          <cell r="E62">
            <v>580</v>
          </cell>
          <cell r="F62">
            <v>4.1000000000000002E-2</v>
          </cell>
          <cell r="G62">
            <v>6.7848160495993453</v>
          </cell>
          <cell r="H62">
            <v>2</v>
          </cell>
          <cell r="I62">
            <v>3</v>
          </cell>
          <cell r="N62">
            <v>3</v>
          </cell>
          <cell r="O62">
            <v>3</v>
          </cell>
          <cell r="U62">
            <v>6.38</v>
          </cell>
        </row>
        <row r="63">
          <cell r="A63" t="str">
            <v>BEF. ARABIC SEIAL</v>
          </cell>
          <cell r="B63">
            <v>0.76041666666666663</v>
          </cell>
          <cell r="C63">
            <v>30</v>
          </cell>
          <cell r="D63">
            <v>500</v>
          </cell>
          <cell r="E63">
            <v>580</v>
          </cell>
          <cell r="F63">
            <v>2.7E-2</v>
          </cell>
          <cell r="G63">
            <v>10.302868816058265</v>
          </cell>
          <cell r="H63">
            <v>2</v>
          </cell>
          <cell r="I63">
            <v>3</v>
          </cell>
          <cell r="N63">
            <v>3</v>
          </cell>
          <cell r="O63">
            <v>3</v>
          </cell>
          <cell r="U63">
            <v>6.38</v>
          </cell>
        </row>
        <row r="64">
          <cell r="A64" t="str">
            <v>BEF. VARIETY</v>
          </cell>
          <cell r="B64">
            <v>0.80208333333333337</v>
          </cell>
          <cell r="C64">
            <v>30</v>
          </cell>
          <cell r="D64">
            <v>500</v>
          </cell>
          <cell r="E64">
            <v>580</v>
          </cell>
          <cell r="F64">
            <v>3.4000000000000002E-2</v>
          </cell>
          <cell r="G64">
            <v>8.1816899421639153</v>
          </cell>
          <cell r="H64">
            <v>1</v>
          </cell>
          <cell r="I64">
            <v>4</v>
          </cell>
          <cell r="N64">
            <v>3</v>
          </cell>
          <cell r="O64">
            <v>3</v>
          </cell>
          <cell r="U64">
            <v>6.38</v>
          </cell>
        </row>
        <row r="65">
          <cell r="A65" t="str">
            <v>BEF. ARABIC FILM</v>
          </cell>
          <cell r="B65">
            <v>0.875</v>
          </cell>
          <cell r="C65">
            <v>30</v>
          </cell>
          <cell r="D65">
            <v>500</v>
          </cell>
          <cell r="E65">
            <v>580</v>
          </cell>
          <cell r="F65">
            <v>2.4E-2</v>
          </cell>
          <cell r="G65">
            <v>11.590727418065548</v>
          </cell>
          <cell r="H65">
            <v>1</v>
          </cell>
          <cell r="I65">
            <v>4</v>
          </cell>
          <cell r="N65">
            <v>3</v>
          </cell>
          <cell r="O65">
            <v>3</v>
          </cell>
          <cell r="U65">
            <v>6.38</v>
          </cell>
        </row>
        <row r="66">
          <cell r="A66" t="str">
            <v>BEF. ARABIC SEIAL</v>
          </cell>
          <cell r="B66">
            <v>0.46875</v>
          </cell>
          <cell r="C66">
            <v>35</v>
          </cell>
          <cell r="D66">
            <v>583.29999999999995</v>
          </cell>
          <cell r="E66">
            <v>676.62799999999993</v>
          </cell>
          <cell r="F66">
            <v>1.4999999999999999E-2</v>
          </cell>
          <cell r="G66">
            <v>21.634788169464429</v>
          </cell>
          <cell r="U66">
            <v>0</v>
          </cell>
        </row>
        <row r="67">
          <cell r="A67" t="str">
            <v>BEF. VARIETY</v>
          </cell>
          <cell r="B67">
            <v>0.51041666666666663</v>
          </cell>
          <cell r="C67">
            <v>35</v>
          </cell>
          <cell r="D67">
            <v>583.29999999999995</v>
          </cell>
          <cell r="E67">
            <v>676.62799999999993</v>
          </cell>
          <cell r="F67">
            <v>2.3E-2</v>
          </cell>
          <cell r="G67">
            <v>14.109644458346365</v>
          </cell>
          <cell r="P67">
            <v>1</v>
          </cell>
          <cell r="Q67">
            <v>2</v>
          </cell>
          <cell r="R67">
            <v>2</v>
          </cell>
          <cell r="S67">
            <v>2</v>
          </cell>
          <cell r="U67">
            <v>4.7363960000000001</v>
          </cell>
        </row>
        <row r="68">
          <cell r="A68" t="str">
            <v>BEF. VARIETY</v>
          </cell>
          <cell r="B68">
            <v>0.54166666666666663</v>
          </cell>
          <cell r="C68">
            <v>35</v>
          </cell>
          <cell r="D68">
            <v>583.29999999999995</v>
          </cell>
          <cell r="E68">
            <v>676.62799999999993</v>
          </cell>
          <cell r="F68">
            <v>1.6E-2</v>
          </cell>
          <cell r="G68">
            <v>20.2826139088729</v>
          </cell>
          <cell r="U68">
            <v>0</v>
          </cell>
        </row>
        <row r="69">
          <cell r="A69" t="str">
            <v>BEF. ARABIC FILM</v>
          </cell>
          <cell r="B69">
            <v>0.65625</v>
          </cell>
          <cell r="C69">
            <v>35</v>
          </cell>
          <cell r="D69">
            <v>583.29999999999995</v>
          </cell>
          <cell r="E69">
            <v>676.62799999999993</v>
          </cell>
          <cell r="F69">
            <v>3.5999999999999997E-2</v>
          </cell>
          <cell r="G69">
            <v>9.0144950706101792</v>
          </cell>
          <cell r="P69">
            <v>1</v>
          </cell>
          <cell r="Q69">
            <v>3</v>
          </cell>
          <cell r="R69">
            <v>3</v>
          </cell>
          <cell r="S69">
            <v>3</v>
          </cell>
          <cell r="U69">
            <v>6.7662799999999992</v>
          </cell>
        </row>
        <row r="70">
          <cell r="A70" t="str">
            <v>BEF. VARIETY</v>
          </cell>
          <cell r="B70">
            <v>0.6875</v>
          </cell>
          <cell r="C70">
            <v>35</v>
          </cell>
          <cell r="D70">
            <v>583.29999999999995</v>
          </cell>
          <cell r="E70">
            <v>676.62799999999993</v>
          </cell>
          <cell r="F70">
            <v>4.1000000000000002E-2</v>
          </cell>
          <cell r="G70">
            <v>7.915166403462595</v>
          </cell>
          <cell r="P70">
            <v>4</v>
          </cell>
          <cell r="Q70">
            <v>8</v>
          </cell>
          <cell r="R70">
            <v>7</v>
          </cell>
          <cell r="S70">
            <v>7</v>
          </cell>
          <cell r="U70">
            <v>17.592327999999998</v>
          </cell>
        </row>
        <row r="71">
          <cell r="A71" t="str">
            <v>BEF. ARABIC SEIAL</v>
          </cell>
          <cell r="B71">
            <v>0.76041666666666663</v>
          </cell>
          <cell r="C71">
            <v>35</v>
          </cell>
          <cell r="D71">
            <v>583.29999999999995</v>
          </cell>
          <cell r="E71">
            <v>676.62799999999993</v>
          </cell>
          <cell r="F71">
            <v>2.7E-2</v>
          </cell>
          <cell r="G71">
            <v>12.01932676081357</v>
          </cell>
          <cell r="P71">
            <v>2</v>
          </cell>
          <cell r="Q71">
            <v>4</v>
          </cell>
          <cell r="R71">
            <v>3</v>
          </cell>
          <cell r="S71">
            <v>3</v>
          </cell>
          <cell r="U71">
            <v>8.1195359999999983</v>
          </cell>
        </row>
        <row r="72">
          <cell r="A72" t="str">
            <v>BEF. VARIETY</v>
          </cell>
          <cell r="B72">
            <v>0.80208333333333337</v>
          </cell>
          <cell r="C72">
            <v>35</v>
          </cell>
          <cell r="D72">
            <v>583.29999999999995</v>
          </cell>
          <cell r="E72">
            <v>676.62799999999993</v>
          </cell>
          <cell r="F72">
            <v>3.4000000000000002E-2</v>
          </cell>
          <cell r="G72">
            <v>9.5447594865284238</v>
          </cell>
          <cell r="P72">
            <v>3</v>
          </cell>
          <cell r="Q72">
            <v>7</v>
          </cell>
          <cell r="R72">
            <v>5</v>
          </cell>
          <cell r="S72">
            <v>5</v>
          </cell>
          <cell r="U72">
            <v>13.532559999999998</v>
          </cell>
        </row>
        <row r="73">
          <cell r="A73" t="str">
            <v>BEF. ARABIC FILM</v>
          </cell>
          <cell r="B73">
            <v>0.875</v>
          </cell>
          <cell r="C73">
            <v>35</v>
          </cell>
          <cell r="D73">
            <v>583.29999999999995</v>
          </cell>
          <cell r="E73">
            <v>676.62799999999993</v>
          </cell>
          <cell r="F73">
            <v>2.4E-2</v>
          </cell>
          <cell r="G73">
            <v>13.521742605915266</v>
          </cell>
          <cell r="P73">
            <v>3</v>
          </cell>
          <cell r="Q73">
            <v>5</v>
          </cell>
          <cell r="R73">
            <v>4</v>
          </cell>
          <cell r="S73">
            <v>4</v>
          </cell>
          <cell r="U73">
            <v>10.826047999999998</v>
          </cell>
        </row>
        <row r="74">
          <cell r="A74" t="str">
            <v>TOTAL MONTHLY TV SPOTS</v>
          </cell>
          <cell r="H74">
            <v>40</v>
          </cell>
          <cell r="I74">
            <v>82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64</v>
          </cell>
          <cell r="O74">
            <v>64</v>
          </cell>
          <cell r="P74">
            <v>71</v>
          </cell>
          <cell r="Q74">
            <v>143</v>
          </cell>
          <cell r="R74">
            <v>120</v>
          </cell>
          <cell r="S74">
            <v>120</v>
          </cell>
          <cell r="T74">
            <v>0</v>
          </cell>
          <cell r="U74">
            <v>704</v>
          </cell>
        </row>
        <row r="75">
          <cell r="A75" t="str">
            <v>TOTAL MONTHLY EXPENDITURE (US$ M)</v>
          </cell>
          <cell r="H75">
            <v>22.33</v>
          </cell>
          <cell r="I75">
            <v>58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47.617739</v>
          </cell>
          <cell r="O75">
            <v>47.617739</v>
          </cell>
          <cell r="P75">
            <v>48.614149999999995</v>
          </cell>
          <cell r="Q75">
            <v>102.90470199999999</v>
          </cell>
          <cell r="R75">
            <v>83.395880000000005</v>
          </cell>
          <cell r="S75">
            <v>83.395880000000005</v>
          </cell>
          <cell r="T75">
            <v>0</v>
          </cell>
          <cell r="U75">
            <v>493.87608999999998</v>
          </cell>
        </row>
        <row r="76">
          <cell r="A76" t="str">
            <v>TOTAL MONTHLY EXPENDITURE SHARE (%)</v>
          </cell>
          <cell r="H76">
            <v>4.5213770117925733</v>
          </cell>
          <cell r="I76">
            <v>11.743836394266424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9.6416368324289614</v>
          </cell>
          <cell r="O76">
            <v>9.6416368324289614</v>
          </cell>
          <cell r="P76">
            <v>9.8433900697642596</v>
          </cell>
          <cell r="Q76">
            <v>20.836137663598979</v>
          </cell>
          <cell r="R76">
            <v>16.885992597859921</v>
          </cell>
          <cell r="S76">
            <v>16.885992597859921</v>
          </cell>
          <cell r="T76">
            <v>0</v>
          </cell>
          <cell r="U76">
            <v>100.00000000000001</v>
          </cell>
        </row>
        <row r="77">
          <cell r="A77" t="str">
            <v>MBC MONTHLY EXPENDITURE (US$M)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12.237738999999999</v>
          </cell>
          <cell r="O77">
            <v>12.237738999999999</v>
          </cell>
          <cell r="P77">
            <v>13.544681999999998</v>
          </cell>
          <cell r="Q77">
            <v>32.765765999999999</v>
          </cell>
          <cell r="R77">
            <v>23.155223999999997</v>
          </cell>
          <cell r="S77">
            <v>23.155223999999997</v>
          </cell>
          <cell r="T77">
            <v>0</v>
          </cell>
          <cell r="U77">
            <v>117.096374</v>
          </cell>
        </row>
        <row r="78">
          <cell r="A78" t="str">
            <v>LBC MONTHLY EXPENDITURE (US$M)</v>
          </cell>
          <cell r="H78">
            <v>7.83</v>
          </cell>
          <cell r="I78">
            <v>27.84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18.559999999999999</v>
          </cell>
          <cell r="O78">
            <v>18.559999999999999</v>
          </cell>
          <cell r="P78">
            <v>14.093999999999999</v>
          </cell>
          <cell r="Q78">
            <v>28.187999999999999</v>
          </cell>
          <cell r="R78">
            <v>25.056000000000001</v>
          </cell>
          <cell r="S78">
            <v>25.056000000000001</v>
          </cell>
          <cell r="T78">
            <v>0</v>
          </cell>
          <cell r="U78">
            <v>165.18400000000003</v>
          </cell>
        </row>
        <row r="79">
          <cell r="A79" t="str">
            <v>FUTURE  MONTHLY EXPENDITURE (US$M)</v>
          </cell>
          <cell r="H79">
            <v>8.6999999999999993</v>
          </cell>
          <cell r="I79">
            <v>17.399999999999999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8.6999999999999993</v>
          </cell>
          <cell r="O79">
            <v>8.6999999999999993</v>
          </cell>
          <cell r="P79">
            <v>11.502675999999999</v>
          </cell>
          <cell r="Q79">
            <v>22.328723999999998</v>
          </cell>
          <cell r="R79">
            <v>18.945583999999997</v>
          </cell>
          <cell r="S79">
            <v>18.945583999999997</v>
          </cell>
          <cell r="T79">
            <v>0</v>
          </cell>
          <cell r="U79">
            <v>115.222568</v>
          </cell>
        </row>
        <row r="80">
          <cell r="A80" t="str">
            <v>ESC  MONTHLY EXPENDITURE (US$M)</v>
          </cell>
          <cell r="H80">
            <v>5.8</v>
          </cell>
          <cell r="I80">
            <v>12.76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8.1199999999999992</v>
          </cell>
          <cell r="O80">
            <v>8.1199999999999992</v>
          </cell>
          <cell r="P80">
            <v>9.4727920000000001</v>
          </cell>
          <cell r="Q80">
            <v>19.622212000000001</v>
          </cell>
          <cell r="R80">
            <v>16.239071999999997</v>
          </cell>
          <cell r="S80">
            <v>16.239071999999997</v>
          </cell>
          <cell r="T80">
            <v>0</v>
          </cell>
          <cell r="U80">
            <v>96.373147999999986</v>
          </cell>
        </row>
        <row r="81">
          <cell r="A81" t="str">
            <v>COPY :</v>
          </cell>
          <cell r="H81" t="str">
            <v>NET RATE STRUCTURE :</v>
          </cell>
        </row>
        <row r="82">
          <cell r="A82"/>
          <cell r="H82" t="str">
            <v>MBC NET RATE = GROSS RATE + 15 % POSITION SURCHARGE + 16 % AG FEE + FREE SPOTS DEAL</v>
          </cell>
        </row>
        <row r="83">
          <cell r="H83" t="str">
            <v>DUBAI SATELLITE NET RATE= GROSS RATE - 15 % AG.COMM - 5 % APD + 16 % AG.FEE</v>
          </cell>
        </row>
        <row r="84">
          <cell r="H84" t="str">
            <v>LBC ST NET RATE = DEAL - 15 % AG.COMM + 16 % AG.FEE</v>
          </cell>
        </row>
        <row r="85">
          <cell r="H85" t="str">
            <v>FUTURE SAT NET RATE = GROSS - 15 % AG.COMM + 16 % AG.FEE (+ DEAL)</v>
          </cell>
        </row>
        <row r="86">
          <cell r="H86" t="str">
            <v xml:space="preserve">ZEE TV NET RATE  = GROSS - 15% - 5% APD+ 16%  AG COMM </v>
          </cell>
        </row>
        <row r="87">
          <cell r="G87" t="str">
            <v xml:space="preserve">TARGET AUDIENCE : ARAB HOUSEWIVES  (20-44) MARRIED WITH KIDS </v>
          </cell>
        </row>
      </sheetData>
      <sheetData sheetId="4" refreshError="1">
        <row r="1">
          <cell r="A1" t="str">
            <v>1999 MEDIA PLAN</v>
          </cell>
        </row>
        <row r="3">
          <cell r="A3" t="str">
            <v>MARKET : SAUDI ARABIA</v>
          </cell>
          <cell r="I3" t="str">
            <v>BUDGET :</v>
          </cell>
          <cell r="J3" t="str">
            <v>US$</v>
          </cell>
          <cell r="K3">
            <v>108</v>
          </cell>
          <cell r="L3" t="str">
            <v>M</v>
          </cell>
          <cell r="O3" t="str">
            <v>NUMBER :</v>
          </cell>
          <cell r="Q3" t="str">
            <v>CCS / 7</v>
          </cell>
          <cell r="R3" t="str">
            <v>NUMBER :</v>
          </cell>
          <cell r="T3" t="str">
            <v>CCS / SA / 7</v>
          </cell>
        </row>
        <row r="4">
          <cell r="A4" t="str">
            <v>PRODUCT : KRAFT CREAM CHEESE SPREAD</v>
          </cell>
          <cell r="O4" t="str">
            <v>DATE :</v>
          </cell>
          <cell r="Q4" t="str">
            <v>9.6.1999</v>
          </cell>
        </row>
        <row r="5">
          <cell r="A5" t="str">
            <v>PRODUCT : KRAFT CREAM CHEESE SPREAD</v>
          </cell>
          <cell r="I5" t="str">
            <v>ACTUAL :</v>
          </cell>
          <cell r="J5" t="str">
            <v>US$</v>
          </cell>
          <cell r="K5">
            <v>107.648</v>
          </cell>
          <cell r="L5" t="str">
            <v>M</v>
          </cell>
          <cell r="R5" t="str">
            <v>DATE :</v>
          </cell>
          <cell r="T5" t="str">
            <v>9.6.1999</v>
          </cell>
        </row>
        <row r="6">
          <cell r="C6" t="str">
            <v>Dec</v>
          </cell>
          <cell r="D6" t="str">
            <v>JAN</v>
          </cell>
          <cell r="E6" t="str">
            <v>FEB</v>
          </cell>
          <cell r="F6" t="str">
            <v>MAR</v>
          </cell>
          <cell r="G6" t="str">
            <v>APR</v>
          </cell>
          <cell r="H6" t="str">
            <v>MAY</v>
          </cell>
          <cell r="I6" t="str">
            <v>JUN</v>
          </cell>
          <cell r="J6" t="str">
            <v>JUL</v>
          </cell>
          <cell r="K6" t="str">
            <v>AUG</v>
          </cell>
          <cell r="L6" t="str">
            <v>SEP</v>
          </cell>
          <cell r="M6" t="str">
            <v>OCT</v>
          </cell>
          <cell r="N6" t="str">
            <v>NOV</v>
          </cell>
          <cell r="O6" t="str">
            <v>DEC</v>
          </cell>
          <cell r="P6" t="str">
            <v>TOTAL</v>
          </cell>
          <cell r="Q6" t="str">
            <v>% OF</v>
          </cell>
          <cell r="R6" t="str">
            <v>PLAN NO.</v>
          </cell>
        </row>
        <row r="7">
          <cell r="A7" t="str">
            <v>MARKET</v>
          </cell>
          <cell r="B7" t="str">
            <v>TIME</v>
          </cell>
          <cell r="C7" t="str">
            <v>DUR</v>
          </cell>
          <cell r="D7" t="str">
            <v xml:space="preserve">GROSS </v>
          </cell>
          <cell r="E7" t="str">
            <v>NET</v>
          </cell>
          <cell r="F7" t="str">
            <v>RTNG</v>
          </cell>
          <cell r="G7" t="str">
            <v>CPM</v>
          </cell>
          <cell r="H7" t="str">
            <v>DEC</v>
          </cell>
          <cell r="I7" t="str">
            <v>JAN</v>
          </cell>
          <cell r="J7" t="str">
            <v>FEB</v>
          </cell>
          <cell r="K7" t="str">
            <v>MAR</v>
          </cell>
          <cell r="L7" t="str">
            <v>APR</v>
          </cell>
          <cell r="M7" t="str">
            <v>MAY</v>
          </cell>
          <cell r="N7" t="str">
            <v>JUN</v>
          </cell>
          <cell r="O7" t="str">
            <v>JUL</v>
          </cell>
          <cell r="P7" t="str">
            <v>AUG</v>
          </cell>
          <cell r="Q7" t="str">
            <v>SEP</v>
          </cell>
          <cell r="R7" t="str">
            <v>OCT</v>
          </cell>
          <cell r="S7" t="str">
            <v>NOV</v>
          </cell>
          <cell r="T7" t="str">
            <v>DEC</v>
          </cell>
          <cell r="U7" t="str">
            <v>FISCAL</v>
          </cell>
        </row>
        <row r="8">
          <cell r="A8" t="str">
            <v>TIME SEGMENT</v>
          </cell>
          <cell r="B8" t="str">
            <v>(HRS)</v>
          </cell>
          <cell r="C8" t="str">
            <v>(SEC)</v>
          </cell>
          <cell r="D8" t="str">
            <v>(SR)</v>
          </cell>
          <cell r="E8" t="str">
            <v>(SR)</v>
          </cell>
          <cell r="F8" t="str">
            <v>%</v>
          </cell>
          <cell r="G8" t="str">
            <v>(SR)</v>
          </cell>
          <cell r="H8">
            <v>98</v>
          </cell>
          <cell r="I8">
            <v>99</v>
          </cell>
          <cell r="J8">
            <v>99</v>
          </cell>
          <cell r="K8">
            <v>99</v>
          </cell>
          <cell r="L8">
            <v>99</v>
          </cell>
          <cell r="M8">
            <v>99</v>
          </cell>
          <cell r="N8">
            <v>99</v>
          </cell>
          <cell r="O8">
            <v>99</v>
          </cell>
          <cell r="P8">
            <v>99</v>
          </cell>
          <cell r="Q8">
            <v>99</v>
          </cell>
          <cell r="R8">
            <v>99</v>
          </cell>
          <cell r="S8">
            <v>99</v>
          </cell>
          <cell r="T8">
            <v>99</v>
          </cell>
          <cell r="U8" t="str">
            <v>TOTAL</v>
          </cell>
        </row>
        <row r="9">
          <cell r="A9" t="str">
            <v>WEEKS ON AIR</v>
          </cell>
          <cell r="B9" t="str">
            <v>NO OF SPOTS</v>
          </cell>
          <cell r="C9">
            <v>40</v>
          </cell>
          <cell r="D9">
            <v>82</v>
          </cell>
          <cell r="E9">
            <v>0</v>
          </cell>
          <cell r="F9">
            <v>0</v>
          </cell>
          <cell r="G9">
            <v>0</v>
          </cell>
          <cell r="H9">
            <v>34</v>
          </cell>
          <cell r="I9">
            <v>1234</v>
          </cell>
          <cell r="J9">
            <v>64</v>
          </cell>
          <cell r="K9">
            <v>71</v>
          </cell>
          <cell r="L9">
            <v>143</v>
          </cell>
          <cell r="M9">
            <v>120</v>
          </cell>
          <cell r="N9">
            <v>1234</v>
          </cell>
          <cell r="O9">
            <v>1234</v>
          </cell>
          <cell r="P9">
            <v>34</v>
          </cell>
          <cell r="Q9">
            <v>1234</v>
          </cell>
          <cell r="R9">
            <v>1234</v>
          </cell>
          <cell r="S9">
            <v>1234</v>
          </cell>
          <cell r="U9">
            <v>31</v>
          </cell>
        </row>
        <row r="10">
          <cell r="B10" t="str">
            <v>BUDGET (US$M)</v>
          </cell>
          <cell r="C10">
            <v>22.33</v>
          </cell>
          <cell r="D10">
            <v>58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47.617739</v>
          </cell>
          <cell r="J10">
            <v>47.617739</v>
          </cell>
          <cell r="K10">
            <v>48.614149999999995</v>
          </cell>
          <cell r="L10">
            <v>102.90470199999999</v>
          </cell>
          <cell r="M10">
            <v>83.395880000000005</v>
          </cell>
          <cell r="N10">
            <v>83.395880000000005</v>
          </cell>
          <cell r="O10">
            <v>0</v>
          </cell>
          <cell r="P10">
            <v>493.87608999999998</v>
          </cell>
          <cell r="Q10">
            <v>0.51874396443416315</v>
          </cell>
          <cell r="R10" t="str">
            <v>9.6.1999</v>
          </cell>
        </row>
        <row r="11">
          <cell r="A11" t="str">
            <v>SA AR CH 1</v>
          </cell>
        </row>
        <row r="12">
          <cell r="A12" t="str">
            <v>BEF. WOMEN'S WORLD</v>
          </cell>
          <cell r="B12">
            <v>0.45833333333333331</v>
          </cell>
          <cell r="C12">
            <v>35</v>
          </cell>
          <cell r="D12">
            <v>4000</v>
          </cell>
          <cell r="E12">
            <v>4640</v>
          </cell>
          <cell r="F12">
            <v>5.6000000000000001E-2</v>
          </cell>
          <cell r="G12">
            <v>39.739636861939019</v>
          </cell>
          <cell r="H12">
            <v>1</v>
          </cell>
          <cell r="I12">
            <v>2</v>
          </cell>
          <cell r="J12" t="str">
            <v>DOC 30"</v>
          </cell>
          <cell r="K12" t="str">
            <v>NTVC 35"</v>
          </cell>
          <cell r="L12" t="str">
            <v>NTVC 35"</v>
          </cell>
          <cell r="M12" t="str">
            <v>NTVC 35"</v>
          </cell>
          <cell r="N12">
            <v>1</v>
          </cell>
          <cell r="O12">
            <v>1</v>
          </cell>
          <cell r="P12">
            <v>1</v>
          </cell>
          <cell r="Q12">
            <v>3</v>
          </cell>
          <cell r="R12">
            <v>2</v>
          </cell>
          <cell r="S12">
            <v>2</v>
          </cell>
          <cell r="U12">
            <v>16.087343999999998</v>
          </cell>
        </row>
        <row r="13">
          <cell r="A13" t="str">
            <v>BEF. MORNING SERIAL</v>
          </cell>
          <cell r="B13">
            <v>0.51041666666666663</v>
          </cell>
          <cell r="C13">
            <v>35</v>
          </cell>
          <cell r="D13">
            <v>4000</v>
          </cell>
          <cell r="E13">
            <v>4640</v>
          </cell>
          <cell r="F13">
            <v>5.0999999999999997E-2</v>
          </cell>
          <cell r="G13">
            <v>43.635679691540886</v>
          </cell>
          <cell r="H13">
            <v>1</v>
          </cell>
          <cell r="I13">
            <v>2</v>
          </cell>
          <cell r="J13" t="str">
            <v>AR</v>
          </cell>
          <cell r="K13" t="str">
            <v>AR</v>
          </cell>
          <cell r="L13" t="str">
            <v>AR</v>
          </cell>
          <cell r="M13" t="str">
            <v>AR</v>
          </cell>
          <cell r="N13">
            <v>1</v>
          </cell>
          <cell r="O13">
            <v>1</v>
          </cell>
          <cell r="P13">
            <v>1</v>
          </cell>
          <cell r="Q13">
            <v>2</v>
          </cell>
          <cell r="R13">
            <v>2</v>
          </cell>
          <cell r="S13">
            <v>2</v>
          </cell>
          <cell r="U13">
            <v>14.849855999999999</v>
          </cell>
        </row>
        <row r="14">
          <cell r="A14" t="str">
            <v>BEF. VARIETY PROGRAM</v>
          </cell>
          <cell r="B14">
            <v>0.79166666666666663</v>
          </cell>
          <cell r="C14">
            <v>35</v>
          </cell>
          <cell r="D14">
            <v>8000</v>
          </cell>
          <cell r="E14">
            <v>9280</v>
          </cell>
          <cell r="F14">
            <v>6.5000000000000002E-2</v>
          </cell>
          <cell r="G14">
            <v>68.474451208264156</v>
          </cell>
          <cell r="I14">
            <v>1</v>
          </cell>
          <cell r="U14">
            <v>2.4749759999999998</v>
          </cell>
        </row>
        <row r="15">
          <cell r="A15" t="str">
            <v>BEF. MAIN NEWS</v>
          </cell>
          <cell r="B15">
            <v>0.89583333333333337</v>
          </cell>
          <cell r="C15">
            <v>35</v>
          </cell>
          <cell r="D15">
            <v>12000</v>
          </cell>
          <cell r="E15">
            <v>13919.999999999998</v>
          </cell>
          <cell r="F15">
            <v>0.109</v>
          </cell>
          <cell r="G15">
            <v>61.250082502805093</v>
          </cell>
          <cell r="H15">
            <v>0</v>
          </cell>
          <cell r="I15">
            <v>1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1</v>
          </cell>
          <cell r="O15">
            <v>1</v>
          </cell>
          <cell r="P15">
            <v>1</v>
          </cell>
          <cell r="Q15">
            <v>2</v>
          </cell>
          <cell r="R15">
            <v>2</v>
          </cell>
          <cell r="S15">
            <v>2</v>
          </cell>
          <cell r="U15">
            <v>37.124639999999985</v>
          </cell>
        </row>
        <row r="16">
          <cell r="A16" t="str">
            <v>BEF. ARABIC SERIAL</v>
          </cell>
          <cell r="B16">
            <v>0.92708333333333337</v>
          </cell>
          <cell r="C16">
            <v>35</v>
          </cell>
          <cell r="D16">
            <v>12000</v>
          </cell>
          <cell r="E16">
            <v>13919.999999999998</v>
          </cell>
          <cell r="F16">
            <v>0.121</v>
          </cell>
          <cell r="G16">
            <v>55.175694155419457</v>
          </cell>
          <cell r="H16">
            <v>1</v>
          </cell>
          <cell r="I16">
            <v>1</v>
          </cell>
          <cell r="N16">
            <v>1</v>
          </cell>
          <cell r="O16">
            <v>1</v>
          </cell>
          <cell r="P16">
            <v>1</v>
          </cell>
          <cell r="Q16">
            <v>1</v>
          </cell>
          <cell r="R16">
            <v>1</v>
          </cell>
          <cell r="S16">
            <v>1</v>
          </cell>
          <cell r="U16">
            <v>29.699711999999995</v>
          </cell>
        </row>
        <row r="17">
          <cell r="A17" t="str">
            <v>BEF. VARIETY PROGRAM</v>
          </cell>
          <cell r="B17">
            <v>0.98958333333333337</v>
          </cell>
          <cell r="C17">
            <v>35</v>
          </cell>
          <cell r="D17">
            <v>12000</v>
          </cell>
          <cell r="E17">
            <v>13919.999999999998</v>
          </cell>
          <cell r="F17">
            <v>9.0999999999999998E-2</v>
          </cell>
          <cell r="G17">
            <v>73.36548343742588</v>
          </cell>
          <cell r="H17">
            <v>1</v>
          </cell>
          <cell r="I17">
            <v>1</v>
          </cell>
          <cell r="J17">
            <v>1234</v>
          </cell>
          <cell r="K17">
            <v>34</v>
          </cell>
          <cell r="L17">
            <v>1234</v>
          </cell>
          <cell r="M17">
            <v>1234</v>
          </cell>
          <cell r="N17">
            <v>1234</v>
          </cell>
          <cell r="O17">
            <v>0</v>
          </cell>
          <cell r="P17">
            <v>31</v>
          </cell>
          <cell r="U17">
            <v>7.4249279999999986</v>
          </cell>
        </row>
        <row r="18">
          <cell r="B18" t="str">
            <v>NO OF SPOTS</v>
          </cell>
          <cell r="C18">
            <v>4</v>
          </cell>
          <cell r="D18">
            <v>8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4</v>
          </cell>
          <cell r="J18">
            <v>4</v>
          </cell>
          <cell r="K18">
            <v>4</v>
          </cell>
          <cell r="L18">
            <v>8</v>
          </cell>
          <cell r="M18">
            <v>7</v>
          </cell>
          <cell r="N18">
            <v>7</v>
          </cell>
          <cell r="O18">
            <v>0</v>
          </cell>
          <cell r="P18">
            <v>46</v>
          </cell>
          <cell r="R18" t="str">
            <v>CCS / SA / 7</v>
          </cell>
        </row>
        <row r="19">
          <cell r="A19" t="str">
            <v>TOTAL MONTHLY SPOTS</v>
          </cell>
          <cell r="B19" t="str">
            <v>BUDGET (US$M)</v>
          </cell>
          <cell r="C19">
            <v>9.8999039999999994</v>
          </cell>
          <cell r="D19">
            <v>18.56232</v>
          </cell>
          <cell r="E19">
            <v>0</v>
          </cell>
          <cell r="F19">
            <v>0</v>
          </cell>
          <cell r="G19">
            <v>0</v>
          </cell>
          <cell r="H19">
            <v>4</v>
          </cell>
          <cell r="I19">
            <v>8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4</v>
          </cell>
          <cell r="O19">
            <v>4</v>
          </cell>
          <cell r="P19">
            <v>4</v>
          </cell>
          <cell r="Q19">
            <v>8</v>
          </cell>
          <cell r="R19">
            <v>7</v>
          </cell>
          <cell r="S19">
            <v>7</v>
          </cell>
          <cell r="T19">
            <v>0</v>
          </cell>
          <cell r="U19">
            <v>46</v>
          </cell>
        </row>
        <row r="20">
          <cell r="A20" t="str">
            <v>TOTAL MONTHLY EXPENDITURE (SR M)</v>
          </cell>
          <cell r="B20" t="str">
            <v>GRP'S</v>
          </cell>
          <cell r="C20">
            <v>235</v>
          </cell>
          <cell r="D20">
            <v>384</v>
          </cell>
          <cell r="E20">
            <v>0</v>
          </cell>
          <cell r="F20">
            <v>0</v>
          </cell>
          <cell r="G20">
            <v>0</v>
          </cell>
          <cell r="H20">
            <v>37.119999999999997</v>
          </cell>
          <cell r="I20">
            <v>69.599999999999994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37.119999999999997</v>
          </cell>
          <cell r="O20">
            <v>37.119999999999997</v>
          </cell>
          <cell r="P20">
            <v>37.119999999999997</v>
          </cell>
          <cell r="Q20">
            <v>64.959999999999994</v>
          </cell>
          <cell r="R20">
            <v>60.32</v>
          </cell>
          <cell r="S20">
            <v>60.32</v>
          </cell>
          <cell r="T20">
            <v>0</v>
          </cell>
          <cell r="U20">
            <v>403.68</v>
          </cell>
        </row>
        <row r="21">
          <cell r="A21" t="str">
            <v>TOTAL MONTHLY EXPENDITURE (US$ M)</v>
          </cell>
          <cell r="B21" t="str">
            <v>REACH %</v>
          </cell>
          <cell r="C21">
            <v>68.5</v>
          </cell>
          <cell r="D21">
            <v>70.099999999999994</v>
          </cell>
          <cell r="E21">
            <v>0</v>
          </cell>
          <cell r="F21">
            <v>0</v>
          </cell>
          <cell r="G21">
            <v>0</v>
          </cell>
          <cell r="H21">
            <v>9.8999039999999994</v>
          </cell>
          <cell r="I21">
            <v>18.56232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9.8999039999999994</v>
          </cell>
          <cell r="O21">
            <v>9.8999039999999994</v>
          </cell>
          <cell r="P21">
            <v>9.8999039999999994</v>
          </cell>
          <cell r="Q21">
            <v>17.324831999999997</v>
          </cell>
          <cell r="R21">
            <v>16.087343999999998</v>
          </cell>
          <cell r="S21">
            <v>16.087343999999998</v>
          </cell>
          <cell r="T21">
            <v>0</v>
          </cell>
          <cell r="U21">
            <v>107.648</v>
          </cell>
        </row>
        <row r="22">
          <cell r="A22" t="str">
            <v>TOTAL MONTHLY EXPENDITURE SHARE (%)</v>
          </cell>
          <cell r="B22" t="str">
            <v>FREQUENCY</v>
          </cell>
          <cell r="C22">
            <v>3.4306569343065694</v>
          </cell>
          <cell r="D22">
            <v>5.4778887303851649</v>
          </cell>
          <cell r="E22">
            <v>0</v>
          </cell>
          <cell r="F22">
            <v>0</v>
          </cell>
          <cell r="G22">
            <v>0</v>
          </cell>
          <cell r="H22">
            <v>9.1965517241379295</v>
          </cell>
          <cell r="I22">
            <v>17.243534482758623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9.1965517241379295</v>
          </cell>
          <cell r="O22">
            <v>9.1965517241379295</v>
          </cell>
          <cell r="P22">
            <v>9.1965517241379295</v>
          </cell>
          <cell r="Q22">
            <v>16.093965517241376</v>
          </cell>
          <cell r="R22">
            <v>14.944396551724138</v>
          </cell>
          <cell r="S22">
            <v>14.944396551724138</v>
          </cell>
          <cell r="T22">
            <v>0</v>
          </cell>
          <cell r="U22">
            <v>100.0125</v>
          </cell>
        </row>
        <row r="23">
          <cell r="A23" t="str">
            <v>PLAN PERFORMANCE APRIL 98 INDEX</v>
          </cell>
          <cell r="F23" t="str">
            <v>GRP</v>
          </cell>
          <cell r="H23">
            <v>235</v>
          </cell>
          <cell r="I23">
            <v>384</v>
          </cell>
          <cell r="N23">
            <v>450</v>
          </cell>
          <cell r="O23">
            <v>450</v>
          </cell>
          <cell r="P23">
            <v>475</v>
          </cell>
          <cell r="Q23">
            <v>853</v>
          </cell>
          <cell r="R23">
            <v>675</v>
          </cell>
          <cell r="S23">
            <v>675</v>
          </cell>
          <cell r="U23">
            <v>4197</v>
          </cell>
        </row>
        <row r="24">
          <cell r="C24" t="str">
            <v>DOC 30"</v>
          </cell>
          <cell r="D24" t="str">
            <v>DOC 30"</v>
          </cell>
          <cell r="F24" t="str">
            <v>REACH %</v>
          </cell>
          <cell r="H24">
            <v>68.5</v>
          </cell>
          <cell r="I24">
            <v>70.099999999999994</v>
          </cell>
          <cell r="J24" t="str">
            <v>DOC 30"</v>
          </cell>
          <cell r="K24" t="str">
            <v>NTVC 35"</v>
          </cell>
          <cell r="L24" t="str">
            <v>NTVC 35"</v>
          </cell>
          <cell r="M24" t="str">
            <v>NTVC 35"</v>
          </cell>
          <cell r="N24">
            <v>73.900000000000006</v>
          </cell>
          <cell r="O24">
            <v>73.900000000000006</v>
          </cell>
          <cell r="P24">
            <v>73.900000000000006</v>
          </cell>
          <cell r="Q24">
            <v>74.900000000000006</v>
          </cell>
          <cell r="R24">
            <v>73.900000000000006</v>
          </cell>
          <cell r="S24">
            <v>73.900000000000006</v>
          </cell>
        </row>
        <row r="25">
          <cell r="B25" t="str">
            <v>COPY ON AIR</v>
          </cell>
          <cell r="C25" t="str">
            <v>AR</v>
          </cell>
          <cell r="D25" t="str">
            <v>AR</v>
          </cell>
          <cell r="F25" t="str">
            <v>FREQUENCY</v>
          </cell>
          <cell r="H25">
            <v>3.4306569343065694</v>
          </cell>
          <cell r="I25">
            <v>5.4778887303851649</v>
          </cell>
          <cell r="J25" t="str">
            <v>AR</v>
          </cell>
          <cell r="K25" t="str">
            <v>AR</v>
          </cell>
          <cell r="L25" t="str">
            <v>AR</v>
          </cell>
          <cell r="M25" t="str">
            <v>AR</v>
          </cell>
          <cell r="N25">
            <v>6.0893098782138022</v>
          </cell>
          <cell r="O25">
            <v>6.0893098782138022</v>
          </cell>
          <cell r="P25">
            <v>6.4276048714479019</v>
          </cell>
          <cell r="Q25">
            <v>11.388518024032042</v>
          </cell>
          <cell r="R25">
            <v>9.1339648173207024</v>
          </cell>
          <cell r="S25">
            <v>9.1339648173207024</v>
          </cell>
        </row>
        <row r="26">
          <cell r="A26" t="str">
            <v>COPY :</v>
          </cell>
          <cell r="B26" t="str">
            <v>WEEKS ON AIR</v>
          </cell>
          <cell r="I26" t="str">
            <v>RATE STRUCTURE :</v>
          </cell>
        </row>
        <row r="27">
          <cell r="B27" t="str">
            <v>BURSTS</v>
          </cell>
          <cell r="I27" t="str">
            <v>SA TV NET = GROSS + 16 % AGENCY FEE</v>
          </cell>
          <cell r="P27">
            <v>0</v>
          </cell>
        </row>
        <row r="28">
          <cell r="B28" t="str">
            <v>BUDGET (US4M)</v>
          </cell>
          <cell r="P28">
            <v>0</v>
          </cell>
          <cell r="Q28">
            <v>0</v>
          </cell>
        </row>
        <row r="30">
          <cell r="A30" t="str">
            <v>U.A.E.</v>
          </cell>
          <cell r="B30" t="str">
            <v>WEEKS ON AIR</v>
          </cell>
          <cell r="C30">
            <v>34</v>
          </cell>
          <cell r="D30">
            <v>1234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1234</v>
          </cell>
          <cell r="J30">
            <v>1234</v>
          </cell>
          <cell r="K30">
            <v>34</v>
          </cell>
          <cell r="L30">
            <v>1234</v>
          </cell>
          <cell r="M30">
            <v>1234</v>
          </cell>
          <cell r="N30">
            <v>1234</v>
          </cell>
          <cell r="O30">
            <v>0</v>
          </cell>
          <cell r="P30">
            <v>31</v>
          </cell>
        </row>
        <row r="31">
          <cell r="A31" t="str">
            <v>EXCHANGE RATE : US$ 1 = S.R. 3.75</v>
          </cell>
          <cell r="B31" t="str">
            <v>NO OF SPOTS</v>
          </cell>
          <cell r="C31">
            <v>28</v>
          </cell>
          <cell r="D31">
            <v>47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 t="str">
            <v xml:space="preserve">TARGET AUDIENCE : ARAB HOUSEWIVES  (20-44) MARRIED WITH KIDS </v>
          </cell>
          <cell r="J31">
            <v>43</v>
          </cell>
          <cell r="K31">
            <v>40</v>
          </cell>
          <cell r="L31">
            <v>80</v>
          </cell>
          <cell r="M31">
            <v>63</v>
          </cell>
          <cell r="N31">
            <v>63</v>
          </cell>
          <cell r="O31">
            <v>0</v>
          </cell>
          <cell r="P31">
            <v>407</v>
          </cell>
          <cell r="R31" t="str">
            <v>CCS / UAE / 7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"/>
      <sheetName val="SAD"/>
      <sheetName val="CCS"/>
      <sheetName val="SUMMARY CCS"/>
      <sheetName val="PRINT"/>
      <sheetName val="UAE"/>
      <sheetName val="KWT"/>
      <sheetName val="QTR"/>
      <sheetName val="BHN"/>
      <sheetName val="OMN"/>
      <sheetName val="TELEVISION DETAILS"/>
      <sheetName val="PF RADIO "/>
      <sheetName val="Name Check"/>
      <sheetName val="Income Statement Analysis"/>
      <sheetName val="Permissable values"/>
      <sheetName val="rhyg"/>
      <sheetName val="MA-BL"/>
      <sheetName val="Options"/>
      <sheetName val="TEMP"/>
      <sheetName val="Pivot"/>
      <sheetName val="Data Sheet"/>
      <sheetName val="nested vlookup2"/>
      <sheetName val="nested vlooukup"/>
      <sheetName val="Prices"/>
      <sheetName val="CCS99H1"/>
      <sheetName val="생산"/>
      <sheetName val="진도현황"/>
      <sheetName val="FRECEFECBAILEYS"/>
      <sheetName val="SUMMARY_CCS"/>
      <sheetName val="TELEVISION_DETAILS"/>
      <sheetName val="PF_RADIO_"/>
      <sheetName val="Name_Check"/>
      <sheetName val="Income_Statement_Analysis"/>
      <sheetName val="Permissable_values"/>
      <sheetName val="Data_Sheet"/>
      <sheetName val="nested_vlookup2"/>
      <sheetName val="nested_vlooukup"/>
      <sheetName val="Sheet3"/>
    </sheetNames>
    <sheetDataSet>
      <sheetData sheetId="0" refreshError="1">
        <row r="1">
          <cell r="A1" t="str">
            <v>1999 MEDIA PLAN</v>
          </cell>
        </row>
        <row r="2">
          <cell r="A2" t="str">
            <v>MARKET : PAN GULF REGIONAL MEDIA</v>
          </cell>
          <cell r="H2" t="str">
            <v>BUDGET :</v>
          </cell>
          <cell r="J2" t="str">
            <v>US$</v>
          </cell>
          <cell r="K2">
            <v>495</v>
          </cell>
          <cell r="L2" t="str">
            <v>M</v>
          </cell>
          <cell r="R2" t="str">
            <v>NUMBER :</v>
          </cell>
          <cell r="T2" t="str">
            <v>CCS/PA/7</v>
          </cell>
        </row>
        <row r="3">
          <cell r="A3" t="str">
            <v>MARKETS :  M.E. REGION</v>
          </cell>
          <cell r="I3" t="str">
            <v>BUDGET :</v>
          </cell>
          <cell r="J3" t="str">
            <v>US$</v>
          </cell>
          <cell r="K3">
            <v>108</v>
          </cell>
          <cell r="L3" t="str">
            <v>M</v>
          </cell>
          <cell r="O3" t="str">
            <v>NUMBER :</v>
          </cell>
          <cell r="Q3" t="str">
            <v>CCS / 7</v>
          </cell>
          <cell r="R3" t="str">
            <v>NUMBER :</v>
          </cell>
          <cell r="T3" t="str">
            <v>CCS/PA/7</v>
          </cell>
        </row>
        <row r="4">
          <cell r="A4" t="str">
            <v>PRODUCT : KRAFT CREAM CHEESE SPREAD</v>
          </cell>
          <cell r="H4" t="str">
            <v>ACTUAL :</v>
          </cell>
          <cell r="J4" t="str">
            <v>US$</v>
          </cell>
          <cell r="K4">
            <v>493.87608999999998</v>
          </cell>
          <cell r="L4" t="str">
            <v>M</v>
          </cell>
          <cell r="O4" t="str">
            <v>DATE :</v>
          </cell>
          <cell r="Q4" t="str">
            <v>9.6.1999</v>
          </cell>
          <cell r="R4" t="str">
            <v>DATE :</v>
          </cell>
          <cell r="T4" t="str">
            <v>9.6.1999</v>
          </cell>
        </row>
        <row r="5">
          <cell r="A5" t="str">
            <v>PRODUCT : KRAFT CREAM CHEESE SPREAD</v>
          </cell>
          <cell r="I5" t="str">
            <v>ACTUAL :</v>
          </cell>
          <cell r="J5" t="str">
            <v>US$</v>
          </cell>
          <cell r="K5">
            <v>107.648</v>
          </cell>
          <cell r="L5" t="str">
            <v>M</v>
          </cell>
          <cell r="Q5" t="str">
            <v>9.6.1999</v>
          </cell>
          <cell r="R5" t="str">
            <v>DATE :</v>
          </cell>
          <cell r="T5" t="str">
            <v>9.6.1999</v>
          </cell>
        </row>
        <row r="6">
          <cell r="A6" t="str">
            <v>MEDIUM /</v>
          </cell>
          <cell r="B6" t="str">
            <v>TIME</v>
          </cell>
          <cell r="C6" t="str">
            <v>DUR</v>
          </cell>
          <cell r="D6" t="str">
            <v xml:space="preserve">GROSS </v>
          </cell>
          <cell r="E6" t="str">
            <v>NET</v>
          </cell>
          <cell r="F6" t="str">
            <v>RTNG</v>
          </cell>
          <cell r="G6" t="str">
            <v>CPM</v>
          </cell>
          <cell r="H6" t="str">
            <v>DEC</v>
          </cell>
          <cell r="I6" t="str">
            <v>JAN</v>
          </cell>
          <cell r="J6" t="str">
            <v>FEB</v>
          </cell>
          <cell r="K6" t="str">
            <v>MAR</v>
          </cell>
          <cell r="L6" t="str">
            <v>APR</v>
          </cell>
          <cell r="M6" t="str">
            <v>MAY</v>
          </cell>
          <cell r="N6" t="str">
            <v>JUN</v>
          </cell>
          <cell r="O6" t="str">
            <v>JUL</v>
          </cell>
          <cell r="P6" t="str">
            <v>AUG</v>
          </cell>
          <cell r="Q6" t="str">
            <v>SEP</v>
          </cell>
          <cell r="R6" t="str">
            <v>OCT</v>
          </cell>
          <cell r="S6" t="str">
            <v>NOV</v>
          </cell>
          <cell r="T6" t="str">
            <v>DEC</v>
          </cell>
          <cell r="U6" t="str">
            <v>FISCAL</v>
          </cell>
        </row>
        <row r="7">
          <cell r="A7" t="str">
            <v>TIME SEGMENT</v>
          </cell>
          <cell r="B7" t="str">
            <v>(HRS)</v>
          </cell>
          <cell r="C7" t="str">
            <v>(SEC)</v>
          </cell>
          <cell r="D7" t="str">
            <v>(US$)</v>
          </cell>
          <cell r="E7" t="str">
            <v>(US$)</v>
          </cell>
          <cell r="F7" t="str">
            <v>(%)</v>
          </cell>
          <cell r="G7" t="str">
            <v>(US$)</v>
          </cell>
          <cell r="H7">
            <v>98</v>
          </cell>
          <cell r="I7">
            <v>99</v>
          </cell>
          <cell r="J7">
            <v>99</v>
          </cell>
          <cell r="K7">
            <v>99</v>
          </cell>
          <cell r="L7">
            <v>99</v>
          </cell>
          <cell r="M7">
            <v>99</v>
          </cell>
          <cell r="N7">
            <v>99</v>
          </cell>
          <cell r="O7">
            <v>99</v>
          </cell>
          <cell r="P7">
            <v>99</v>
          </cell>
          <cell r="Q7">
            <v>99</v>
          </cell>
          <cell r="R7">
            <v>99</v>
          </cell>
          <cell r="S7">
            <v>99</v>
          </cell>
          <cell r="T7">
            <v>99</v>
          </cell>
          <cell r="U7" t="str">
            <v>TOTAL</v>
          </cell>
        </row>
        <row r="8">
          <cell r="A8" t="str">
            <v>WEEKS ON AIR</v>
          </cell>
          <cell r="B8" t="str">
            <v>WEEKS ON AIR</v>
          </cell>
          <cell r="C8">
            <v>34</v>
          </cell>
          <cell r="D8">
            <v>1234</v>
          </cell>
          <cell r="E8">
            <v>0</v>
          </cell>
          <cell r="F8">
            <v>0</v>
          </cell>
          <cell r="G8">
            <v>0</v>
          </cell>
          <cell r="H8">
            <v>34</v>
          </cell>
          <cell r="I8">
            <v>1234</v>
          </cell>
          <cell r="J8">
            <v>1234</v>
          </cell>
          <cell r="K8">
            <v>34</v>
          </cell>
          <cell r="L8">
            <v>1234</v>
          </cell>
          <cell r="M8">
            <v>1234</v>
          </cell>
          <cell r="N8">
            <v>1234</v>
          </cell>
          <cell r="O8">
            <v>1234</v>
          </cell>
          <cell r="P8">
            <v>34</v>
          </cell>
          <cell r="Q8">
            <v>1234</v>
          </cell>
          <cell r="R8">
            <v>1234</v>
          </cell>
          <cell r="S8">
            <v>1234</v>
          </cell>
          <cell r="U8">
            <v>31</v>
          </cell>
        </row>
        <row r="9">
          <cell r="A9" t="str">
            <v>MBC TV</v>
          </cell>
          <cell r="B9" t="str">
            <v>NO OF SPOTS</v>
          </cell>
          <cell r="C9">
            <v>40</v>
          </cell>
          <cell r="D9">
            <v>82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64</v>
          </cell>
          <cell r="J9">
            <v>64</v>
          </cell>
          <cell r="K9">
            <v>71</v>
          </cell>
          <cell r="L9">
            <v>143</v>
          </cell>
          <cell r="M9">
            <v>120</v>
          </cell>
          <cell r="N9">
            <v>120</v>
          </cell>
          <cell r="O9">
            <v>0</v>
          </cell>
          <cell r="P9">
            <v>704</v>
          </cell>
          <cell r="Q9">
            <v>1234</v>
          </cell>
          <cell r="R9" t="str">
            <v>CCS/PA/7</v>
          </cell>
          <cell r="U9">
            <v>0</v>
          </cell>
        </row>
        <row r="10">
          <cell r="A10" t="str">
            <v xml:space="preserve">Dubbed Serial </v>
          </cell>
          <cell r="B10">
            <v>0.70833333333333337</v>
          </cell>
          <cell r="C10">
            <v>30</v>
          </cell>
          <cell r="D10">
            <v>2317.5</v>
          </cell>
          <cell r="E10">
            <v>2285.0549999999998</v>
          </cell>
          <cell r="F10">
            <v>4.5999999999999999E-2</v>
          </cell>
          <cell r="G10">
            <v>23.824992180168909</v>
          </cell>
          <cell r="H10">
            <v>0</v>
          </cell>
          <cell r="I10">
            <v>47.617739</v>
          </cell>
          <cell r="J10">
            <v>47.617739</v>
          </cell>
          <cell r="K10">
            <v>48.614149999999995</v>
          </cell>
          <cell r="L10">
            <v>102.90470199999999</v>
          </cell>
          <cell r="M10">
            <v>83.395880000000005</v>
          </cell>
          <cell r="N10">
            <v>1</v>
          </cell>
          <cell r="O10">
            <v>1</v>
          </cell>
          <cell r="P10">
            <v>493.87608999999998</v>
          </cell>
          <cell r="Q10">
            <v>0.51874396443416315</v>
          </cell>
          <cell r="R10" t="str">
            <v>9.6.1999</v>
          </cell>
          <cell r="U10">
            <v>4.5701099999999997</v>
          </cell>
        </row>
        <row r="11">
          <cell r="A11" t="str">
            <v>News</v>
          </cell>
          <cell r="B11">
            <v>0.875</v>
          </cell>
          <cell r="C11">
            <v>30</v>
          </cell>
          <cell r="D11">
            <v>3605</v>
          </cell>
          <cell r="E11">
            <v>3554.5299999999997</v>
          </cell>
          <cell r="F11">
            <v>0.11600000000000001</v>
          </cell>
          <cell r="G11">
            <v>14.696642685851318</v>
          </cell>
          <cell r="H11">
            <v>0</v>
          </cell>
          <cell r="I11">
            <v>47.617739</v>
          </cell>
          <cell r="J11">
            <v>47.617739</v>
          </cell>
          <cell r="K11">
            <v>48.614149999999995</v>
          </cell>
          <cell r="L11">
            <v>102.90470199999999</v>
          </cell>
          <cell r="M11">
            <v>83.395880000000005</v>
          </cell>
          <cell r="N11">
            <v>2</v>
          </cell>
          <cell r="O11">
            <v>2</v>
          </cell>
          <cell r="P11">
            <v>493.87608999999998</v>
          </cell>
          <cell r="Q11">
            <v>0.51874396443416315</v>
          </cell>
          <cell r="R11" t="str">
            <v>9.6.1999</v>
          </cell>
          <cell r="U11">
            <v>14.218119999999999</v>
          </cell>
        </row>
        <row r="12">
          <cell r="A12" t="str">
            <v>Variety</v>
          </cell>
          <cell r="B12">
            <v>0.90625</v>
          </cell>
          <cell r="C12">
            <v>30</v>
          </cell>
          <cell r="D12">
            <v>2884</v>
          </cell>
          <cell r="E12">
            <v>2843.6239999999998</v>
          </cell>
          <cell r="F12">
            <v>0.09</v>
          </cell>
          <cell r="G12">
            <v>15.153871569411136</v>
          </cell>
          <cell r="H12">
            <v>1</v>
          </cell>
          <cell r="I12" t="str">
            <v>DOC 30"</v>
          </cell>
          <cell r="J12" t="str">
            <v>DOC 30"</v>
          </cell>
          <cell r="K12" t="str">
            <v>NTVC 35"</v>
          </cell>
          <cell r="L12" t="str">
            <v>NTVC 35"</v>
          </cell>
          <cell r="M12" t="str">
            <v>NTVC 35"</v>
          </cell>
          <cell r="N12">
            <v>1</v>
          </cell>
          <cell r="O12">
            <v>1</v>
          </cell>
          <cell r="P12">
            <v>1</v>
          </cell>
          <cell r="Q12">
            <v>3</v>
          </cell>
          <cell r="R12">
            <v>2</v>
          </cell>
          <cell r="U12">
            <v>5.6872479999999994</v>
          </cell>
        </row>
        <row r="13">
          <cell r="A13" t="str">
            <v xml:space="preserve">During Serial </v>
          </cell>
          <cell r="B13">
            <v>0.5</v>
          </cell>
          <cell r="C13">
            <v>30</v>
          </cell>
          <cell r="D13">
            <v>1287.5</v>
          </cell>
          <cell r="E13" t="str">
            <v>free</v>
          </cell>
          <cell r="F13">
            <v>3.1E-2</v>
          </cell>
          <cell r="G13">
            <v>0</v>
          </cell>
          <cell r="H13">
            <v>1</v>
          </cell>
          <cell r="I13" t="str">
            <v>AR</v>
          </cell>
          <cell r="J13" t="str">
            <v>AR</v>
          </cell>
          <cell r="K13" t="str">
            <v>AR</v>
          </cell>
          <cell r="L13" t="str">
            <v>AR</v>
          </cell>
          <cell r="M13" t="str">
            <v>AR</v>
          </cell>
          <cell r="N13">
            <v>2</v>
          </cell>
          <cell r="O13">
            <v>2</v>
          </cell>
          <cell r="P13">
            <v>1</v>
          </cell>
          <cell r="Q13">
            <v>2</v>
          </cell>
          <cell r="R13">
            <v>2</v>
          </cell>
          <cell r="U13">
            <v>0</v>
          </cell>
        </row>
        <row r="14">
          <cell r="A14" t="str">
            <v>During coolery program</v>
          </cell>
          <cell r="B14">
            <v>0.54166666666666663</v>
          </cell>
          <cell r="C14">
            <v>30</v>
          </cell>
          <cell r="D14">
            <v>1545</v>
          </cell>
          <cell r="E14" t="str">
            <v>free</v>
          </cell>
          <cell r="F14">
            <v>3.2000000000000001E-2</v>
          </cell>
          <cell r="G14">
            <v>68.474451208264156</v>
          </cell>
          <cell r="I14">
            <v>1</v>
          </cell>
          <cell r="J14" t="str">
            <v>AR</v>
          </cell>
          <cell r="K14" t="str">
            <v>AR</v>
          </cell>
          <cell r="L14" t="str">
            <v>AR</v>
          </cell>
          <cell r="M14" t="str">
            <v>AR</v>
          </cell>
          <cell r="N14">
            <v>2</v>
          </cell>
          <cell r="O14">
            <v>2</v>
          </cell>
          <cell r="U14">
            <v>0</v>
          </cell>
        </row>
        <row r="15">
          <cell r="A15" t="str">
            <v xml:space="preserve">During Serial </v>
          </cell>
          <cell r="B15">
            <v>0.67708333333333337</v>
          </cell>
          <cell r="C15">
            <v>30</v>
          </cell>
          <cell r="D15">
            <v>1287.5</v>
          </cell>
          <cell r="E15" t="str">
            <v>free</v>
          </cell>
          <cell r="F15">
            <v>2.3E-2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2</v>
          </cell>
          <cell r="O15">
            <v>2</v>
          </cell>
          <cell r="P15">
            <v>0</v>
          </cell>
          <cell r="Q15">
            <v>0</v>
          </cell>
          <cell r="R15">
            <v>0</v>
          </cell>
          <cell r="U15">
            <v>0</v>
          </cell>
        </row>
        <row r="16">
          <cell r="A16" t="str">
            <v xml:space="preserve">Dubbed Serial </v>
          </cell>
          <cell r="B16">
            <v>0.70833333333333337</v>
          </cell>
          <cell r="C16">
            <v>35</v>
          </cell>
          <cell r="D16">
            <v>2565</v>
          </cell>
          <cell r="E16">
            <v>2529.0899999999997</v>
          </cell>
          <cell r="F16">
            <v>4.5999999999999999E-2</v>
          </cell>
          <cell r="G16">
            <v>26.369408820769468</v>
          </cell>
          <cell r="H16">
            <v>1</v>
          </cell>
          <cell r="I16">
            <v>1</v>
          </cell>
          <cell r="N16">
            <v>1</v>
          </cell>
          <cell r="O16">
            <v>1</v>
          </cell>
          <cell r="P16">
            <v>1</v>
          </cell>
          <cell r="Q16">
            <v>3</v>
          </cell>
          <cell r="R16">
            <v>2</v>
          </cell>
          <cell r="S16">
            <v>2</v>
          </cell>
          <cell r="U16">
            <v>20.232719999999997</v>
          </cell>
        </row>
        <row r="17">
          <cell r="A17" t="str">
            <v>News</v>
          </cell>
          <cell r="B17">
            <v>0.875</v>
          </cell>
          <cell r="C17">
            <v>35</v>
          </cell>
          <cell r="D17">
            <v>3990</v>
          </cell>
          <cell r="E17">
            <v>3934.14</v>
          </cell>
          <cell r="F17">
            <v>0.11600000000000001</v>
          </cell>
          <cell r="G17">
            <v>16.266187050359711</v>
          </cell>
          <cell r="H17">
            <v>0</v>
          </cell>
          <cell r="I17">
            <v>1234</v>
          </cell>
          <cell r="J17">
            <v>1234</v>
          </cell>
          <cell r="K17">
            <v>34</v>
          </cell>
          <cell r="L17">
            <v>1234</v>
          </cell>
          <cell r="M17">
            <v>1234</v>
          </cell>
          <cell r="N17">
            <v>1234</v>
          </cell>
          <cell r="O17">
            <v>0</v>
          </cell>
          <cell r="P17">
            <v>2</v>
          </cell>
          <cell r="Q17">
            <v>4</v>
          </cell>
          <cell r="R17">
            <v>3</v>
          </cell>
          <cell r="S17">
            <v>3</v>
          </cell>
          <cell r="U17">
            <v>47.209679999999999</v>
          </cell>
        </row>
        <row r="18">
          <cell r="A18" t="str">
            <v>Variety</v>
          </cell>
          <cell r="B18">
            <v>0.90625</v>
          </cell>
          <cell r="C18">
            <v>35</v>
          </cell>
          <cell r="D18">
            <v>3192</v>
          </cell>
          <cell r="E18">
            <v>3147.3119999999994</v>
          </cell>
          <cell r="F18">
            <v>0.09</v>
          </cell>
          <cell r="G18">
            <v>16.772246203037568</v>
          </cell>
          <cell r="H18">
            <v>0</v>
          </cell>
          <cell r="I18">
            <v>4</v>
          </cell>
          <cell r="J18">
            <v>4</v>
          </cell>
          <cell r="K18">
            <v>4</v>
          </cell>
          <cell r="L18">
            <v>8</v>
          </cell>
          <cell r="M18">
            <v>7</v>
          </cell>
          <cell r="N18">
            <v>7</v>
          </cell>
          <cell r="O18">
            <v>0</v>
          </cell>
          <cell r="P18">
            <v>1</v>
          </cell>
          <cell r="Q18">
            <v>3</v>
          </cell>
          <cell r="R18">
            <v>2</v>
          </cell>
          <cell r="S18">
            <v>2</v>
          </cell>
          <cell r="U18">
            <v>25.178495999999996</v>
          </cell>
        </row>
        <row r="19">
          <cell r="A19" t="str">
            <v xml:space="preserve">During Serial </v>
          </cell>
          <cell r="B19">
            <v>0.5</v>
          </cell>
          <cell r="C19">
            <v>35</v>
          </cell>
          <cell r="D19">
            <v>1425</v>
          </cell>
          <cell r="E19" t="str">
            <v>free</v>
          </cell>
          <cell r="F19">
            <v>3.1E-2</v>
          </cell>
          <cell r="G19">
            <v>0</v>
          </cell>
          <cell r="H19">
            <v>0</v>
          </cell>
          <cell r="I19">
            <v>9.8999039999999994</v>
          </cell>
          <cell r="J19">
            <v>9.8999039999999994</v>
          </cell>
          <cell r="K19">
            <v>9.8999039999999994</v>
          </cell>
          <cell r="L19">
            <v>17.324831999999997</v>
          </cell>
          <cell r="M19">
            <v>16.087343999999998</v>
          </cell>
          <cell r="N19">
            <v>16.087343999999998</v>
          </cell>
          <cell r="O19">
            <v>0</v>
          </cell>
          <cell r="P19">
            <v>2</v>
          </cell>
          <cell r="Q19">
            <v>4</v>
          </cell>
          <cell r="R19">
            <v>4</v>
          </cell>
          <cell r="S19">
            <v>4</v>
          </cell>
          <cell r="U19">
            <v>0</v>
          </cell>
        </row>
        <row r="20">
          <cell r="A20" t="str">
            <v>During coolery program</v>
          </cell>
          <cell r="B20">
            <v>0.54166666666666663</v>
          </cell>
          <cell r="C20">
            <v>35</v>
          </cell>
          <cell r="D20">
            <v>1710</v>
          </cell>
          <cell r="E20" t="str">
            <v>free</v>
          </cell>
          <cell r="F20">
            <v>3.2000000000000001E-2</v>
          </cell>
          <cell r="G20">
            <v>0</v>
          </cell>
          <cell r="H20">
            <v>0</v>
          </cell>
          <cell r="I20">
            <v>450</v>
          </cell>
          <cell r="J20">
            <v>450</v>
          </cell>
          <cell r="K20">
            <v>475</v>
          </cell>
          <cell r="L20">
            <v>853</v>
          </cell>
          <cell r="M20">
            <v>675</v>
          </cell>
          <cell r="N20">
            <v>675</v>
          </cell>
          <cell r="O20">
            <v>0</v>
          </cell>
          <cell r="P20">
            <v>3</v>
          </cell>
          <cell r="Q20">
            <v>6</v>
          </cell>
          <cell r="R20">
            <v>5</v>
          </cell>
          <cell r="S20">
            <v>5</v>
          </cell>
          <cell r="U20">
            <v>0</v>
          </cell>
        </row>
        <row r="21">
          <cell r="A21" t="str">
            <v xml:space="preserve">During Serial </v>
          </cell>
          <cell r="B21">
            <v>0.67708333333333337</v>
          </cell>
          <cell r="C21">
            <v>35</v>
          </cell>
          <cell r="D21">
            <v>1425</v>
          </cell>
          <cell r="E21" t="str">
            <v>free</v>
          </cell>
          <cell r="F21">
            <v>2.3E-2</v>
          </cell>
          <cell r="G21">
            <v>0</v>
          </cell>
          <cell r="H21">
            <v>0</v>
          </cell>
          <cell r="I21">
            <v>73.900000000000006</v>
          </cell>
          <cell r="J21">
            <v>73.900000000000006</v>
          </cell>
          <cell r="K21">
            <v>73.900000000000006</v>
          </cell>
          <cell r="L21">
            <v>74.900000000000006</v>
          </cell>
          <cell r="M21">
            <v>73.900000000000006</v>
          </cell>
          <cell r="N21">
            <v>73.900000000000006</v>
          </cell>
          <cell r="O21">
            <v>0</v>
          </cell>
          <cell r="P21">
            <v>4</v>
          </cell>
          <cell r="Q21">
            <v>7</v>
          </cell>
          <cell r="R21">
            <v>4</v>
          </cell>
          <cell r="S21">
            <v>4</v>
          </cell>
          <cell r="U21">
            <v>0</v>
          </cell>
        </row>
        <row r="22">
          <cell r="A22" t="str">
            <v>TOTAL MONTHLY EXPENDITURE SHARE (%)</v>
          </cell>
          <cell r="B22" t="str">
            <v>FREQUENCY</v>
          </cell>
          <cell r="C22">
            <v>3.4306569343065694</v>
          </cell>
          <cell r="D22">
            <v>5.4778887303851649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6.0893098782138022</v>
          </cell>
          <cell r="J22">
            <v>6.0893098782138022</v>
          </cell>
          <cell r="K22">
            <v>6.4276048714479019</v>
          </cell>
          <cell r="L22">
            <v>11.388518024032042</v>
          </cell>
          <cell r="M22">
            <v>9.1339648173207024</v>
          </cell>
          <cell r="N22">
            <v>9.1339648173207024</v>
          </cell>
          <cell r="O22">
            <v>0</v>
          </cell>
          <cell r="P22">
            <v>0</v>
          </cell>
          <cell r="Q22">
            <v>16.093965517241376</v>
          </cell>
          <cell r="R22">
            <v>14.944396551724138</v>
          </cell>
          <cell r="U22">
            <v>0</v>
          </cell>
        </row>
        <row r="23">
          <cell r="A23" t="str">
            <v>L B C SAT</v>
          </cell>
          <cell r="B23" t="str">
            <v>FREQUENCY</v>
          </cell>
          <cell r="C23">
            <v>3.4306569343065694</v>
          </cell>
          <cell r="D23">
            <v>5.4778887303851649</v>
          </cell>
          <cell r="E23">
            <v>0</v>
          </cell>
          <cell r="F23" t="str">
            <v>GRP</v>
          </cell>
          <cell r="G23">
            <v>0</v>
          </cell>
          <cell r="H23">
            <v>235</v>
          </cell>
          <cell r="I23">
            <v>384</v>
          </cell>
          <cell r="J23">
            <v>6.0893098782138022</v>
          </cell>
          <cell r="K23">
            <v>6.4276048714479019</v>
          </cell>
          <cell r="L23">
            <v>11.388518024032042</v>
          </cell>
          <cell r="M23">
            <v>9.1339648173207024</v>
          </cell>
          <cell r="N23">
            <v>450</v>
          </cell>
          <cell r="O23">
            <v>450</v>
          </cell>
          <cell r="P23">
            <v>475</v>
          </cell>
          <cell r="Q23">
            <v>853</v>
          </cell>
          <cell r="R23">
            <v>675</v>
          </cell>
          <cell r="U23">
            <v>0</v>
          </cell>
        </row>
        <row r="24">
          <cell r="A24" t="str">
            <v>DURING NAHARKOUM SAEED</v>
          </cell>
          <cell r="B24">
            <v>0.47916666666666669</v>
          </cell>
          <cell r="C24" t="str">
            <v>30-35</v>
          </cell>
          <cell r="D24" t="str">
            <v>FREE</v>
          </cell>
          <cell r="E24" t="str">
            <v>FREE</v>
          </cell>
          <cell r="F24">
            <v>3.3000000000000002E-2</v>
          </cell>
          <cell r="G24">
            <v>0</v>
          </cell>
          <cell r="H24">
            <v>68.5</v>
          </cell>
          <cell r="I24">
            <v>2</v>
          </cell>
          <cell r="J24" t="str">
            <v>DOC 30"</v>
          </cell>
          <cell r="K24" t="str">
            <v>NTVC 35"</v>
          </cell>
          <cell r="L24" t="str">
            <v>NTVC 35"</v>
          </cell>
          <cell r="M24" t="str">
            <v>NTVC 35"</v>
          </cell>
          <cell r="N24" t="str">
            <v>NTVC 35"</v>
          </cell>
          <cell r="O24">
            <v>73.900000000000006</v>
          </cell>
          <cell r="P24">
            <v>73.900000000000006</v>
          </cell>
          <cell r="Q24">
            <v>74.900000000000006</v>
          </cell>
          <cell r="R24">
            <v>73.900000000000006</v>
          </cell>
          <cell r="U24">
            <v>0</v>
          </cell>
        </row>
        <row r="25">
          <cell r="A25" t="str">
            <v>DURING DUBBED SERIAL</v>
          </cell>
          <cell r="B25">
            <v>0.59375</v>
          </cell>
          <cell r="C25" t="str">
            <v>30-35</v>
          </cell>
          <cell r="D25" t="str">
            <v>FREE</v>
          </cell>
          <cell r="E25" t="str">
            <v>FREE</v>
          </cell>
          <cell r="F25">
            <v>0.04</v>
          </cell>
          <cell r="G25">
            <v>0</v>
          </cell>
          <cell r="H25">
            <v>3.4306569343065694</v>
          </cell>
          <cell r="I25">
            <v>2</v>
          </cell>
          <cell r="J25" t="str">
            <v>AR</v>
          </cell>
          <cell r="K25" t="str">
            <v>AR</v>
          </cell>
          <cell r="L25" t="str">
            <v>AR</v>
          </cell>
          <cell r="M25" t="str">
            <v>AR</v>
          </cell>
          <cell r="N25">
            <v>2</v>
          </cell>
          <cell r="O25">
            <v>2</v>
          </cell>
          <cell r="P25">
            <v>6.4276048714479019</v>
          </cell>
          <cell r="Q25">
            <v>11.388518024032042</v>
          </cell>
          <cell r="R25">
            <v>9.1339648173207024</v>
          </cell>
          <cell r="U25">
            <v>0</v>
          </cell>
        </row>
        <row r="26">
          <cell r="A26" t="str">
            <v>DURING VARIETY</v>
          </cell>
          <cell r="B26">
            <v>0.82291666666666663</v>
          </cell>
          <cell r="C26" t="str">
            <v>30-35</v>
          </cell>
          <cell r="D26" t="str">
            <v>FREE</v>
          </cell>
          <cell r="E26" t="str">
            <v>FREE</v>
          </cell>
          <cell r="F26">
            <v>4.2000000000000003E-2</v>
          </cell>
          <cell r="G26">
            <v>0</v>
          </cell>
          <cell r="I26">
            <v>3</v>
          </cell>
          <cell r="N26">
            <v>2</v>
          </cell>
          <cell r="O26">
            <v>2</v>
          </cell>
          <cell r="U26">
            <v>0</v>
          </cell>
        </row>
        <row r="27">
          <cell r="A27" t="str">
            <v>DURING VARIETY</v>
          </cell>
          <cell r="B27">
            <v>0.84375</v>
          </cell>
          <cell r="C27" t="str">
            <v>30-35</v>
          </cell>
          <cell r="D27" t="str">
            <v>FREE</v>
          </cell>
          <cell r="E27" t="str">
            <v>FREE</v>
          </cell>
          <cell r="F27">
            <v>4.5999999999999999E-2</v>
          </cell>
          <cell r="G27">
            <v>0</v>
          </cell>
          <cell r="I27">
            <v>2</v>
          </cell>
          <cell r="N27">
            <v>3</v>
          </cell>
          <cell r="O27">
            <v>3</v>
          </cell>
          <cell r="P27">
            <v>0</v>
          </cell>
          <cell r="U27">
            <v>0</v>
          </cell>
        </row>
        <row r="28">
          <cell r="A28" t="str">
            <v>DURING NEWS</v>
          </cell>
          <cell r="B28">
            <v>0.88541666666666663</v>
          </cell>
          <cell r="C28" t="str">
            <v>30-35</v>
          </cell>
          <cell r="D28">
            <v>2000</v>
          </cell>
          <cell r="E28">
            <v>2320</v>
          </cell>
          <cell r="F28">
            <v>4.2000000000000003E-2</v>
          </cell>
          <cell r="G28">
            <v>26.493091241292678</v>
          </cell>
          <cell r="I28">
            <v>2</v>
          </cell>
          <cell r="P28">
            <v>0</v>
          </cell>
          <cell r="Q28">
            <v>0</v>
          </cell>
          <cell r="U28">
            <v>4.6399999999999997</v>
          </cell>
        </row>
        <row r="29">
          <cell r="A29" t="str">
            <v>DURING  DUBBED SERIAL</v>
          </cell>
          <cell r="B29">
            <v>0.92708333333333337</v>
          </cell>
          <cell r="C29" t="str">
            <v>30-35</v>
          </cell>
          <cell r="D29">
            <v>2000</v>
          </cell>
          <cell r="E29">
            <v>2320</v>
          </cell>
          <cell r="F29">
            <v>6.7000000000000004E-2</v>
          </cell>
          <cell r="G29">
            <v>16.607609434840185</v>
          </cell>
          <cell r="I29">
            <v>5</v>
          </cell>
          <cell r="N29">
            <v>4</v>
          </cell>
          <cell r="O29">
            <v>4</v>
          </cell>
          <cell r="P29">
            <v>0</v>
          </cell>
          <cell r="Q29">
            <v>0</v>
          </cell>
          <cell r="U29">
            <v>30.16</v>
          </cell>
        </row>
        <row r="30">
          <cell r="A30" t="str">
            <v>DURING VARAITY PROGRAMS</v>
          </cell>
          <cell r="B30">
            <v>0.95833333333333337</v>
          </cell>
          <cell r="C30" t="str">
            <v>30-35</v>
          </cell>
          <cell r="D30">
            <v>2000</v>
          </cell>
          <cell r="E30">
            <v>2320</v>
          </cell>
          <cell r="F30">
            <v>7.1999999999999995E-2</v>
          </cell>
          <cell r="G30">
            <v>15.454303224087399</v>
          </cell>
          <cell r="H30">
            <v>0</v>
          </cell>
          <cell r="I30">
            <v>5</v>
          </cell>
          <cell r="J30">
            <v>1234</v>
          </cell>
          <cell r="K30">
            <v>34</v>
          </cell>
          <cell r="L30">
            <v>1234</v>
          </cell>
          <cell r="M30">
            <v>1234</v>
          </cell>
          <cell r="N30">
            <v>4</v>
          </cell>
          <cell r="O30">
            <v>4</v>
          </cell>
          <cell r="P30">
            <v>31</v>
          </cell>
          <cell r="U30">
            <v>30.16</v>
          </cell>
        </row>
        <row r="31">
          <cell r="A31" t="str">
            <v>DURING DUBBED SERIAL</v>
          </cell>
          <cell r="B31">
            <v>24</v>
          </cell>
          <cell r="C31" t="str">
            <v>30-35</v>
          </cell>
          <cell r="D31" t="str">
            <v>FREE</v>
          </cell>
          <cell r="E31" t="str">
            <v>FREE</v>
          </cell>
          <cell r="F31">
            <v>7.9000000000000001E-2</v>
          </cell>
          <cell r="G31">
            <v>0</v>
          </cell>
          <cell r="H31">
            <v>0</v>
          </cell>
          <cell r="I31">
            <v>9</v>
          </cell>
          <cell r="J31">
            <v>43</v>
          </cell>
          <cell r="K31">
            <v>40</v>
          </cell>
          <cell r="L31">
            <v>80</v>
          </cell>
          <cell r="M31">
            <v>63</v>
          </cell>
          <cell r="N31">
            <v>10</v>
          </cell>
          <cell r="O31">
            <v>10</v>
          </cell>
          <cell r="P31">
            <v>407</v>
          </cell>
          <cell r="R31" t="str">
            <v>CCS / UAE / 7</v>
          </cell>
          <cell r="U31">
            <v>0</v>
          </cell>
        </row>
        <row r="32">
          <cell r="A32" t="str">
            <v>DURING NAHARKOUM SAEED</v>
          </cell>
          <cell r="B32">
            <v>0.47916666666666669</v>
          </cell>
          <cell r="C32" t="str">
            <v>30-35</v>
          </cell>
          <cell r="D32" t="str">
            <v>FREE</v>
          </cell>
          <cell r="E32" t="str">
            <v>FREE</v>
          </cell>
          <cell r="F32">
            <v>3.3000000000000002E-2</v>
          </cell>
          <cell r="G32">
            <v>0</v>
          </cell>
          <cell r="H32">
            <v>1</v>
          </cell>
          <cell r="I32">
            <v>19.9519522515</v>
          </cell>
          <cell r="J32">
            <v>19.9519522515</v>
          </cell>
          <cell r="K32">
            <v>21.963547850999998</v>
          </cell>
          <cell r="L32">
            <v>41.888331307500003</v>
          </cell>
          <cell r="M32">
            <v>32.651557402500003</v>
          </cell>
          <cell r="N32">
            <v>32.651557402500003</v>
          </cell>
          <cell r="O32">
            <v>0</v>
          </cell>
          <cell r="P32">
            <v>218.77420084000002</v>
          </cell>
          <cell r="Q32">
            <v>0.22979001931366516</v>
          </cell>
          <cell r="R32" t="str">
            <v>9.6.1999</v>
          </cell>
          <cell r="U32">
            <v>0</v>
          </cell>
        </row>
        <row r="33">
          <cell r="A33" t="str">
            <v>DURING DUBBED SERIAL</v>
          </cell>
          <cell r="B33">
            <v>0.59375</v>
          </cell>
          <cell r="C33" t="str">
            <v>30-35</v>
          </cell>
          <cell r="D33" t="str">
            <v>FREE</v>
          </cell>
          <cell r="E33" t="str">
            <v>FREE</v>
          </cell>
          <cell r="F33">
            <v>0.04</v>
          </cell>
          <cell r="G33">
            <v>0</v>
          </cell>
          <cell r="H33">
            <v>1</v>
          </cell>
          <cell r="I33">
            <v>540</v>
          </cell>
          <cell r="J33">
            <v>540</v>
          </cell>
          <cell r="K33">
            <v>560</v>
          </cell>
          <cell r="L33">
            <v>970.7</v>
          </cell>
          <cell r="M33">
            <v>770</v>
          </cell>
          <cell r="N33">
            <v>770</v>
          </cell>
          <cell r="O33">
            <v>0</v>
          </cell>
          <cell r="P33">
            <v>2</v>
          </cell>
          <cell r="Q33">
            <v>4</v>
          </cell>
          <cell r="R33">
            <v>3</v>
          </cell>
          <cell r="S33">
            <v>3</v>
          </cell>
          <cell r="U33">
            <v>0</v>
          </cell>
        </row>
        <row r="34">
          <cell r="A34" t="str">
            <v>DURING VARIETY</v>
          </cell>
          <cell r="B34">
            <v>0.82291666666666663</v>
          </cell>
          <cell r="C34" t="str">
            <v>30-35</v>
          </cell>
          <cell r="D34" t="str">
            <v>FREE</v>
          </cell>
          <cell r="E34" t="str">
            <v>FREE</v>
          </cell>
          <cell r="F34">
            <v>4.2000000000000003E-2</v>
          </cell>
          <cell r="G34">
            <v>0</v>
          </cell>
          <cell r="H34">
            <v>2</v>
          </cell>
          <cell r="I34">
            <v>73.2</v>
          </cell>
          <cell r="J34">
            <v>73.2</v>
          </cell>
          <cell r="K34">
            <v>74.8</v>
          </cell>
          <cell r="L34">
            <v>76.5</v>
          </cell>
          <cell r="M34">
            <v>74.8</v>
          </cell>
          <cell r="N34">
            <v>74.8</v>
          </cell>
          <cell r="O34">
            <v>0</v>
          </cell>
          <cell r="P34">
            <v>2</v>
          </cell>
          <cell r="Q34">
            <v>4</v>
          </cell>
          <cell r="R34">
            <v>3</v>
          </cell>
          <cell r="S34">
            <v>3</v>
          </cell>
          <cell r="U34">
            <v>0</v>
          </cell>
        </row>
        <row r="35">
          <cell r="A35" t="str">
            <v>DURING VARIETY</v>
          </cell>
          <cell r="B35">
            <v>0.84375</v>
          </cell>
          <cell r="C35" t="str">
            <v>30-35</v>
          </cell>
          <cell r="D35" t="str">
            <v>FREE</v>
          </cell>
          <cell r="E35" t="str">
            <v>FREE</v>
          </cell>
          <cell r="F35">
            <v>4.5999999999999999E-2</v>
          </cell>
          <cell r="G35">
            <v>0</v>
          </cell>
          <cell r="H35">
            <v>1</v>
          </cell>
          <cell r="I35">
            <v>7.3770491803278686</v>
          </cell>
          <cell r="J35">
            <v>7.3770491803278686</v>
          </cell>
          <cell r="K35">
            <v>7.4866310160427814</v>
          </cell>
          <cell r="L35">
            <v>12.68888888888889</v>
          </cell>
          <cell r="M35">
            <v>10.294117647058824</v>
          </cell>
          <cell r="N35">
            <v>10.294117647058824</v>
          </cell>
          <cell r="O35">
            <v>0</v>
          </cell>
          <cell r="P35">
            <v>4</v>
          </cell>
          <cell r="Q35">
            <v>7</v>
          </cell>
          <cell r="R35">
            <v>6</v>
          </cell>
          <cell r="S35">
            <v>6</v>
          </cell>
          <cell r="U35">
            <v>0</v>
          </cell>
        </row>
        <row r="36">
          <cell r="A36" t="str">
            <v>DURING NEWS</v>
          </cell>
          <cell r="B36">
            <v>0.88541666666666663</v>
          </cell>
          <cell r="C36" t="str">
            <v>30-35</v>
          </cell>
          <cell r="D36">
            <v>1350</v>
          </cell>
          <cell r="E36">
            <v>1566</v>
          </cell>
          <cell r="F36">
            <v>4.2000000000000003E-2</v>
          </cell>
          <cell r="G36">
            <v>17.882836587872557</v>
          </cell>
          <cell r="H36">
            <v>1</v>
          </cell>
          <cell r="I36">
            <v>7.3770491803278686</v>
          </cell>
          <cell r="J36">
            <v>7.3770491803278686</v>
          </cell>
          <cell r="K36">
            <v>7.4866310160427814</v>
          </cell>
          <cell r="L36">
            <v>12.68888888888889</v>
          </cell>
          <cell r="M36">
            <v>10.294117647058824</v>
          </cell>
          <cell r="N36">
            <v>10.294117647058824</v>
          </cell>
          <cell r="O36">
            <v>0</v>
          </cell>
          <cell r="P36">
            <v>0</v>
          </cell>
          <cell r="U36">
            <v>1.5660000000000001</v>
          </cell>
        </row>
        <row r="37">
          <cell r="A37" t="str">
            <v>DURING  DUBBED SERIAL</v>
          </cell>
          <cell r="B37">
            <v>0.92708333333333337</v>
          </cell>
          <cell r="C37" t="str">
            <v>30-35</v>
          </cell>
          <cell r="D37">
            <v>1350</v>
          </cell>
          <cell r="E37">
            <v>1566</v>
          </cell>
          <cell r="F37">
            <v>6.7000000000000004E-2</v>
          </cell>
          <cell r="G37">
            <v>11.210136368517125</v>
          </cell>
          <cell r="H37">
            <v>2</v>
          </cell>
          <cell r="I37" t="str">
            <v>DOC 30"</v>
          </cell>
          <cell r="J37" t="str">
            <v>DOC 30"</v>
          </cell>
          <cell r="K37" t="str">
            <v>NTVC 35"</v>
          </cell>
          <cell r="L37" t="str">
            <v>NTVC 35"</v>
          </cell>
          <cell r="M37" t="str">
            <v>NTVC 35"</v>
          </cell>
          <cell r="N37" t="str">
            <v>NTVC 35"</v>
          </cell>
          <cell r="P37">
            <v>5</v>
          </cell>
          <cell r="Q37">
            <v>9</v>
          </cell>
          <cell r="R37">
            <v>8</v>
          </cell>
          <cell r="S37">
            <v>8</v>
          </cell>
          <cell r="U37">
            <v>50.112000000000002</v>
          </cell>
        </row>
        <row r="38">
          <cell r="A38" t="str">
            <v>DURING VARAITY PROGRAMS</v>
          </cell>
          <cell r="B38">
            <v>0.95833333333333337</v>
          </cell>
          <cell r="C38" t="str">
            <v>30-35</v>
          </cell>
          <cell r="D38">
            <v>1350</v>
          </cell>
          <cell r="E38">
            <v>1566</v>
          </cell>
          <cell r="F38">
            <v>7.1999999999999995E-2</v>
          </cell>
          <cell r="G38">
            <v>10.431654676258994</v>
          </cell>
          <cell r="H38">
            <v>2</v>
          </cell>
          <cell r="I38" t="str">
            <v>AR</v>
          </cell>
          <cell r="J38" t="str">
            <v>AR</v>
          </cell>
          <cell r="K38" t="str">
            <v>AR</v>
          </cell>
          <cell r="L38" t="str">
            <v>AR</v>
          </cell>
          <cell r="M38" t="str">
            <v>AR</v>
          </cell>
          <cell r="N38" t="str">
            <v>AR</v>
          </cell>
          <cell r="P38">
            <v>4</v>
          </cell>
          <cell r="Q38">
            <v>9</v>
          </cell>
          <cell r="R38">
            <v>8</v>
          </cell>
          <cell r="S38">
            <v>8</v>
          </cell>
          <cell r="U38">
            <v>48.545999999999999</v>
          </cell>
        </row>
        <row r="39">
          <cell r="A39" t="str">
            <v>DURING DUBBED SERIAL</v>
          </cell>
          <cell r="B39">
            <v>24</v>
          </cell>
          <cell r="C39" t="str">
            <v>30-35</v>
          </cell>
          <cell r="D39" t="str">
            <v>FREE</v>
          </cell>
          <cell r="E39" t="str">
            <v>FREE</v>
          </cell>
          <cell r="F39">
            <v>7.9000000000000001E-2</v>
          </cell>
          <cell r="G39">
            <v>0</v>
          </cell>
          <cell r="H39">
            <v>5</v>
          </cell>
          <cell r="I39">
            <v>1234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10</v>
          </cell>
          <cell r="Q39">
            <v>21</v>
          </cell>
          <cell r="R39">
            <v>20</v>
          </cell>
          <cell r="S39">
            <v>20</v>
          </cell>
          <cell r="U39">
            <v>0</v>
          </cell>
        </row>
        <row r="40">
          <cell r="A40" t="str">
            <v>FUTURE SAT</v>
          </cell>
          <cell r="B40" t="str">
            <v>NO OF SPOTS</v>
          </cell>
          <cell r="C40">
            <v>5</v>
          </cell>
          <cell r="D40">
            <v>6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8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19</v>
          </cell>
          <cell r="R40" t="str">
            <v>CCS / BHN / 7</v>
          </cell>
          <cell r="U40">
            <v>0</v>
          </cell>
        </row>
        <row r="41">
          <cell r="A41" t="str">
            <v>DURING ALAM AL SABAH</v>
          </cell>
          <cell r="B41">
            <v>0.45833333333333331</v>
          </cell>
          <cell r="C41">
            <v>30</v>
          </cell>
          <cell r="D41">
            <v>500</v>
          </cell>
          <cell r="E41">
            <v>580</v>
          </cell>
          <cell r="F41">
            <v>1.0999999999999999E-2</v>
          </cell>
          <cell r="G41">
            <v>25.288859821233924</v>
          </cell>
          <cell r="H41">
            <v>1</v>
          </cell>
          <cell r="I41">
            <v>2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6.4555851063829781</v>
          </cell>
          <cell r="Q41">
            <v>6.7806396758896444E-3</v>
          </cell>
          <cell r="R41" t="str">
            <v>9.6.1999</v>
          </cell>
          <cell r="U41">
            <v>1.74</v>
          </cell>
        </row>
        <row r="42">
          <cell r="A42" t="str">
            <v>DURING ARABIC SERIAL</v>
          </cell>
          <cell r="B42">
            <v>0.70833333333333337</v>
          </cell>
          <cell r="C42">
            <v>30</v>
          </cell>
          <cell r="D42">
            <v>500</v>
          </cell>
          <cell r="E42">
            <v>580</v>
          </cell>
          <cell r="F42">
            <v>1.0999999999999999E-2</v>
          </cell>
          <cell r="G42">
            <v>25.288859821233924</v>
          </cell>
          <cell r="H42">
            <v>1</v>
          </cell>
          <cell r="I42">
            <v>1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528.125</v>
          </cell>
          <cell r="U42">
            <v>1.1599999999999999</v>
          </cell>
        </row>
        <row r="43">
          <cell r="A43" t="str">
            <v>DURING ARABIC SERIAL</v>
          </cell>
          <cell r="B43">
            <v>0.85416666666666663</v>
          </cell>
          <cell r="C43">
            <v>30</v>
          </cell>
          <cell r="D43">
            <v>500</v>
          </cell>
          <cell r="E43">
            <v>580</v>
          </cell>
          <cell r="F43">
            <v>2.4E-2</v>
          </cell>
          <cell r="G43">
            <v>11.590727418065548</v>
          </cell>
          <cell r="H43">
            <v>1</v>
          </cell>
          <cell r="I43">
            <v>2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2</v>
          </cell>
          <cell r="O43">
            <v>2</v>
          </cell>
          <cell r="P43">
            <v>0</v>
          </cell>
          <cell r="U43">
            <v>4.0599999999999996</v>
          </cell>
        </row>
        <row r="44">
          <cell r="A44" t="str">
            <v xml:space="preserve">DURING NEWS </v>
          </cell>
          <cell r="B44">
            <v>0.89583333333333337</v>
          </cell>
          <cell r="C44">
            <v>30</v>
          </cell>
          <cell r="D44">
            <v>500</v>
          </cell>
          <cell r="E44">
            <v>580</v>
          </cell>
          <cell r="F44">
            <v>0.03</v>
          </cell>
          <cell r="G44">
            <v>9.2725819344524378</v>
          </cell>
          <cell r="H44">
            <v>2</v>
          </cell>
          <cell r="I44">
            <v>3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2</v>
          </cell>
          <cell r="O44">
            <v>2</v>
          </cell>
          <cell r="P44">
            <v>0</v>
          </cell>
          <cell r="U44">
            <v>5.22</v>
          </cell>
        </row>
        <row r="45">
          <cell r="A45" t="str">
            <v>DURING ENTERTAINMENT PROG</v>
          </cell>
          <cell r="B45">
            <v>0.91666666666666663</v>
          </cell>
          <cell r="C45">
            <v>30</v>
          </cell>
          <cell r="D45">
            <v>500</v>
          </cell>
          <cell r="E45">
            <v>580</v>
          </cell>
          <cell r="F45">
            <v>2.5999999999999999E-2</v>
          </cell>
          <cell r="G45">
            <v>10.699133001291274</v>
          </cell>
          <cell r="H45">
            <v>2</v>
          </cell>
          <cell r="I45">
            <v>5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2</v>
          </cell>
          <cell r="O45">
            <v>2</v>
          </cell>
          <cell r="P45">
            <v>0</v>
          </cell>
          <cell r="U45">
            <v>6.38</v>
          </cell>
        </row>
        <row r="46">
          <cell r="A46" t="str">
            <v>DURING ENTERTAINMENT PROG</v>
          </cell>
          <cell r="B46">
            <v>0.94791666666666663</v>
          </cell>
          <cell r="C46">
            <v>30</v>
          </cell>
          <cell r="D46">
            <v>500</v>
          </cell>
          <cell r="E46">
            <v>580</v>
          </cell>
          <cell r="F46">
            <v>2.5000000000000001E-2</v>
          </cell>
          <cell r="G46">
            <v>11.127098321342926</v>
          </cell>
          <cell r="H46">
            <v>3</v>
          </cell>
          <cell r="I46">
            <v>5</v>
          </cell>
          <cell r="N46">
            <v>3</v>
          </cell>
          <cell r="O46">
            <v>3</v>
          </cell>
          <cell r="U46">
            <v>8.1199999999999992</v>
          </cell>
        </row>
        <row r="47">
          <cell r="A47" t="str">
            <v>BEF ENTERTAINMENT PROG</v>
          </cell>
          <cell r="B47">
            <v>0.95833333333333337</v>
          </cell>
          <cell r="C47">
            <v>30</v>
          </cell>
          <cell r="D47">
            <v>500</v>
          </cell>
          <cell r="E47">
            <v>580</v>
          </cell>
          <cell r="F47">
            <v>2.5000000000000001E-2</v>
          </cell>
          <cell r="G47">
            <v>11.127098321342926</v>
          </cell>
          <cell r="H47">
            <v>2</v>
          </cell>
          <cell r="I47">
            <v>6</v>
          </cell>
          <cell r="N47">
            <v>3</v>
          </cell>
          <cell r="O47">
            <v>3</v>
          </cell>
          <cell r="U47">
            <v>8.1199999999999992</v>
          </cell>
        </row>
        <row r="48">
          <cell r="A48" t="str">
            <v>DURING FILM</v>
          </cell>
          <cell r="B48">
            <v>1.0208333333333333</v>
          </cell>
          <cell r="C48">
            <v>30</v>
          </cell>
          <cell r="D48">
            <v>500</v>
          </cell>
          <cell r="E48">
            <v>580</v>
          </cell>
          <cell r="F48">
            <v>4.7E-2</v>
          </cell>
          <cell r="G48">
            <v>5.9186693198632581</v>
          </cell>
          <cell r="H48">
            <v>3</v>
          </cell>
          <cell r="I48">
            <v>6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3</v>
          </cell>
          <cell r="O48">
            <v>3</v>
          </cell>
          <cell r="P48">
            <v>10</v>
          </cell>
          <cell r="U48">
            <v>8.6999999999999993</v>
          </cell>
        </row>
        <row r="49">
          <cell r="A49" t="str">
            <v>DURING ALAM AL SABAH</v>
          </cell>
          <cell r="B49">
            <v>0.45833333333333331</v>
          </cell>
          <cell r="C49">
            <v>35</v>
          </cell>
          <cell r="D49">
            <v>583.29999999999995</v>
          </cell>
          <cell r="E49">
            <v>676.62799999999993</v>
          </cell>
          <cell r="F49">
            <v>1.0999999999999999E-2</v>
          </cell>
          <cell r="G49">
            <v>29.501983867451493</v>
          </cell>
          <cell r="H49">
            <v>0</v>
          </cell>
          <cell r="I49">
            <v>8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21</v>
          </cell>
          <cell r="R49" t="str">
            <v>CCS/qtr/7</v>
          </cell>
          <cell r="U49">
            <v>0</v>
          </cell>
        </row>
        <row r="50">
          <cell r="A50" t="str">
            <v>DURING ARABIC SERIAL</v>
          </cell>
          <cell r="B50">
            <v>0.70833333333333337</v>
          </cell>
          <cell r="C50">
            <v>35</v>
          </cell>
          <cell r="D50">
            <v>583.29999999999995</v>
          </cell>
          <cell r="E50">
            <v>676.62799999999993</v>
          </cell>
          <cell r="F50">
            <v>1.0999999999999999E-2</v>
          </cell>
          <cell r="G50">
            <v>29.501983867451493</v>
          </cell>
          <cell r="H50">
            <v>0</v>
          </cell>
          <cell r="I50">
            <v>1.9551196799999997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8.3092586399999995</v>
          </cell>
          <cell r="Q50">
            <v>8.7276502258338169E-3</v>
          </cell>
          <cell r="R50" t="str">
            <v>9.6.1999</v>
          </cell>
          <cell r="U50">
            <v>0</v>
          </cell>
        </row>
        <row r="51">
          <cell r="A51" t="str">
            <v>DURING ARABIC SERIAL</v>
          </cell>
          <cell r="B51">
            <v>0.85416666666666663</v>
          </cell>
          <cell r="C51">
            <v>35</v>
          </cell>
          <cell r="D51">
            <v>583.29999999999995</v>
          </cell>
          <cell r="E51">
            <v>676.62799999999993</v>
          </cell>
          <cell r="F51">
            <v>2.4E-2</v>
          </cell>
          <cell r="G51">
            <v>13.521742605915266</v>
          </cell>
          <cell r="H51">
            <v>0</v>
          </cell>
          <cell r="I51">
            <v>371.55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1</v>
          </cell>
          <cell r="Q51">
            <v>2</v>
          </cell>
          <cell r="R51">
            <v>2</v>
          </cell>
          <cell r="S51">
            <v>2</v>
          </cell>
          <cell r="U51">
            <v>4.7363960000000001</v>
          </cell>
        </row>
        <row r="52">
          <cell r="A52" t="str">
            <v xml:space="preserve">DURING NEWS </v>
          </cell>
          <cell r="B52">
            <v>0.89583333333333337</v>
          </cell>
          <cell r="C52">
            <v>35</v>
          </cell>
          <cell r="D52">
            <v>583.29999999999995</v>
          </cell>
          <cell r="E52">
            <v>676.62799999999993</v>
          </cell>
          <cell r="F52">
            <v>0.03</v>
          </cell>
          <cell r="G52">
            <v>10.817394084732214</v>
          </cell>
          <cell r="H52">
            <v>0</v>
          </cell>
          <cell r="I52">
            <v>81.2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2</v>
          </cell>
          <cell r="Q52">
            <v>4</v>
          </cell>
          <cell r="R52">
            <v>4</v>
          </cell>
          <cell r="S52">
            <v>4</v>
          </cell>
          <cell r="U52">
            <v>9.4727920000000001</v>
          </cell>
        </row>
        <row r="53">
          <cell r="A53" t="str">
            <v>DURING ENTERTAINMENT PROG</v>
          </cell>
          <cell r="B53">
            <v>0.91666666666666663</v>
          </cell>
          <cell r="C53">
            <v>35</v>
          </cell>
          <cell r="D53">
            <v>583.29999999999995</v>
          </cell>
          <cell r="E53">
            <v>676.62799999999993</v>
          </cell>
          <cell r="F53">
            <v>2.5999999999999999E-2</v>
          </cell>
          <cell r="G53">
            <v>12.4816085593064</v>
          </cell>
          <cell r="H53">
            <v>0</v>
          </cell>
          <cell r="I53">
            <v>4.5757389162561566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2</v>
          </cell>
          <cell r="Q53">
            <v>5</v>
          </cell>
          <cell r="R53">
            <v>5</v>
          </cell>
          <cell r="S53">
            <v>5</v>
          </cell>
          <cell r="U53">
            <v>11.502675999999999</v>
          </cell>
        </row>
        <row r="54">
          <cell r="A54" t="str">
            <v>DURING ENTERTAINMENT PROG</v>
          </cell>
          <cell r="B54">
            <v>0.94791666666666663</v>
          </cell>
          <cell r="C54">
            <v>35</v>
          </cell>
          <cell r="D54">
            <v>583.29999999999995</v>
          </cell>
          <cell r="E54">
            <v>676.62799999999993</v>
          </cell>
          <cell r="F54">
            <v>2.5000000000000001E-2</v>
          </cell>
          <cell r="G54">
            <v>12.980872901678655</v>
          </cell>
          <cell r="H54">
            <v>0</v>
          </cell>
          <cell r="I54">
            <v>4.5757389162561566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4</v>
          </cell>
          <cell r="Q54">
            <v>7</v>
          </cell>
          <cell r="R54">
            <v>5</v>
          </cell>
          <cell r="S54">
            <v>5</v>
          </cell>
          <cell r="U54">
            <v>14.209187999999997</v>
          </cell>
        </row>
        <row r="55">
          <cell r="A55" t="str">
            <v>BEF ENTERTAINMENT PROG</v>
          </cell>
          <cell r="B55">
            <v>0.95833333333333337</v>
          </cell>
          <cell r="C55">
            <v>35</v>
          </cell>
          <cell r="D55">
            <v>583.29999999999995</v>
          </cell>
          <cell r="E55">
            <v>676.62799999999993</v>
          </cell>
          <cell r="F55">
            <v>2.5000000000000001E-2</v>
          </cell>
          <cell r="G55">
            <v>12.980872901678655</v>
          </cell>
          <cell r="I55" t="str">
            <v>DOC 30"</v>
          </cell>
          <cell r="P55">
            <v>3</v>
          </cell>
          <cell r="Q55">
            <v>5</v>
          </cell>
          <cell r="R55">
            <v>4</v>
          </cell>
          <cell r="S55">
            <v>4</v>
          </cell>
          <cell r="U55">
            <v>10.826047999999998</v>
          </cell>
        </row>
        <row r="56">
          <cell r="A56" t="str">
            <v>DURING FILM</v>
          </cell>
          <cell r="B56">
            <v>1.0208333333333333</v>
          </cell>
          <cell r="C56">
            <v>35</v>
          </cell>
          <cell r="D56">
            <v>583.29999999999995</v>
          </cell>
          <cell r="E56">
            <v>676.62799999999993</v>
          </cell>
          <cell r="F56">
            <v>4.7E-2</v>
          </cell>
          <cell r="G56">
            <v>6.9047196285524759</v>
          </cell>
          <cell r="I56" t="str">
            <v>AR</v>
          </cell>
          <cell r="P56">
            <v>5</v>
          </cell>
          <cell r="Q56">
            <v>10</v>
          </cell>
          <cell r="R56">
            <v>8</v>
          </cell>
          <cell r="S56">
            <v>8</v>
          </cell>
          <cell r="U56">
            <v>20.975467999999996</v>
          </cell>
        </row>
        <row r="57">
          <cell r="A57" t="str">
            <v>ESC</v>
          </cell>
          <cell r="B57" t="str">
            <v>WEEKS ON AIR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1234</v>
          </cell>
          <cell r="J57">
            <v>1234</v>
          </cell>
          <cell r="K57">
            <v>34</v>
          </cell>
          <cell r="L57">
            <v>1234</v>
          </cell>
          <cell r="M57">
            <v>1234</v>
          </cell>
          <cell r="N57">
            <v>1234</v>
          </cell>
          <cell r="O57">
            <v>0</v>
          </cell>
          <cell r="P57">
            <v>0</v>
          </cell>
          <cell r="U57">
            <v>0</v>
          </cell>
        </row>
        <row r="58">
          <cell r="A58" t="str">
            <v>BEF. ARABIC SEIAL</v>
          </cell>
          <cell r="B58">
            <v>0.46875</v>
          </cell>
          <cell r="C58">
            <v>30</v>
          </cell>
          <cell r="D58">
            <v>500</v>
          </cell>
          <cell r="E58">
            <v>580</v>
          </cell>
          <cell r="F58">
            <v>1.4999999999999999E-2</v>
          </cell>
          <cell r="G58">
            <v>18.545163868904876</v>
          </cell>
          <cell r="H58">
            <v>1</v>
          </cell>
          <cell r="I58">
            <v>2</v>
          </cell>
          <cell r="J58">
            <v>8</v>
          </cell>
          <cell r="K58">
            <v>8</v>
          </cell>
          <cell r="L58">
            <v>15</v>
          </cell>
          <cell r="M58">
            <v>11</v>
          </cell>
          <cell r="N58">
            <v>11</v>
          </cell>
          <cell r="O58">
            <v>0</v>
          </cell>
          <cell r="P58">
            <v>61</v>
          </cell>
          <cell r="R58" t="str">
            <v>CCS/qtr/7</v>
          </cell>
          <cell r="U58">
            <v>1.74</v>
          </cell>
        </row>
        <row r="59">
          <cell r="A59" t="str">
            <v>BEF. VARIETY</v>
          </cell>
          <cell r="B59">
            <v>0.51041666666666663</v>
          </cell>
          <cell r="C59">
            <v>30</v>
          </cell>
          <cell r="D59">
            <v>500</v>
          </cell>
          <cell r="E59">
            <v>580</v>
          </cell>
          <cell r="F59">
            <v>2.3E-2</v>
          </cell>
          <cell r="G59">
            <v>12.094672088416225</v>
          </cell>
          <cell r="H59">
            <v>1</v>
          </cell>
          <cell r="I59">
            <v>2</v>
          </cell>
          <cell r="J59">
            <v>6.4017006802721088</v>
          </cell>
          <cell r="K59">
            <v>6.4017006802721088</v>
          </cell>
          <cell r="L59">
            <v>11.718367346938775</v>
          </cell>
          <cell r="M59">
            <v>8.8972789115646265</v>
          </cell>
          <cell r="N59">
            <v>1</v>
          </cell>
          <cell r="O59">
            <v>1</v>
          </cell>
          <cell r="P59">
            <v>48.718027210884358</v>
          </cell>
          <cell r="Q59">
            <v>5.1171099566260814E-2</v>
          </cell>
          <cell r="R59" t="str">
            <v>9.6.1999</v>
          </cell>
          <cell r="U59">
            <v>2.9</v>
          </cell>
        </row>
        <row r="60">
          <cell r="A60" t="str">
            <v>BEF. VARIETY</v>
          </cell>
          <cell r="B60">
            <v>0.54166666666666663</v>
          </cell>
          <cell r="C60">
            <v>30</v>
          </cell>
          <cell r="D60">
            <v>500</v>
          </cell>
          <cell r="E60">
            <v>580</v>
          </cell>
          <cell r="F60">
            <v>1.6E-2</v>
          </cell>
          <cell r="G60">
            <v>17.386091127098322</v>
          </cell>
          <cell r="H60">
            <v>1</v>
          </cell>
          <cell r="I60">
            <v>2</v>
          </cell>
          <cell r="J60">
            <v>610</v>
          </cell>
          <cell r="K60">
            <v>618</v>
          </cell>
          <cell r="L60">
            <v>998</v>
          </cell>
          <cell r="M60">
            <v>782</v>
          </cell>
          <cell r="N60">
            <v>782</v>
          </cell>
          <cell r="O60">
            <v>0</v>
          </cell>
          <cell r="P60">
            <v>5279</v>
          </cell>
          <cell r="U60">
            <v>1.74</v>
          </cell>
        </row>
        <row r="61">
          <cell r="A61" t="str">
            <v>BEF. ARABIC FILM</v>
          </cell>
          <cell r="B61">
            <v>0.65625</v>
          </cell>
          <cell r="C61">
            <v>30</v>
          </cell>
          <cell r="D61">
            <v>500</v>
          </cell>
          <cell r="E61">
            <v>580</v>
          </cell>
          <cell r="F61">
            <v>3.5999999999999997E-2</v>
          </cell>
          <cell r="G61">
            <v>7.7271516120436994</v>
          </cell>
          <cell r="H61">
            <v>1</v>
          </cell>
          <cell r="I61">
            <v>2</v>
          </cell>
          <cell r="J61">
            <v>77.3</v>
          </cell>
          <cell r="K61">
            <v>77.3</v>
          </cell>
          <cell r="L61">
            <v>78.2</v>
          </cell>
          <cell r="M61">
            <v>77.3</v>
          </cell>
          <cell r="N61">
            <v>1</v>
          </cell>
          <cell r="O61">
            <v>1</v>
          </cell>
          <cell r="P61">
            <v>0</v>
          </cell>
          <cell r="U61">
            <v>2.9</v>
          </cell>
        </row>
        <row r="62">
          <cell r="A62" t="str">
            <v>BEF. VARIETY</v>
          </cell>
          <cell r="B62">
            <v>0.6875</v>
          </cell>
          <cell r="C62">
            <v>30</v>
          </cell>
          <cell r="D62">
            <v>500</v>
          </cell>
          <cell r="E62">
            <v>580</v>
          </cell>
          <cell r="F62">
            <v>4.1000000000000002E-2</v>
          </cell>
          <cell r="G62">
            <v>6.7848160495993453</v>
          </cell>
          <cell r="H62">
            <v>2</v>
          </cell>
          <cell r="I62">
            <v>3</v>
          </cell>
          <cell r="J62">
            <v>7.8913324708926265</v>
          </cell>
          <cell r="K62">
            <v>7.9948253557567917</v>
          </cell>
          <cell r="L62">
            <v>12.762148337595907</v>
          </cell>
          <cell r="M62">
            <v>10.116429495472186</v>
          </cell>
          <cell r="N62">
            <v>3</v>
          </cell>
          <cell r="O62">
            <v>3</v>
          </cell>
          <cell r="P62">
            <v>0</v>
          </cell>
          <cell r="U62">
            <v>6.38</v>
          </cell>
        </row>
        <row r="63">
          <cell r="A63" t="str">
            <v>BEF. ARABIC SEIAL</v>
          </cell>
          <cell r="B63">
            <v>0.76041666666666663</v>
          </cell>
          <cell r="C63">
            <v>30</v>
          </cell>
          <cell r="D63">
            <v>500</v>
          </cell>
          <cell r="E63">
            <v>580</v>
          </cell>
          <cell r="F63">
            <v>2.7E-2</v>
          </cell>
          <cell r="G63">
            <v>10.302868816058265</v>
          </cell>
          <cell r="H63">
            <v>2</v>
          </cell>
          <cell r="I63">
            <v>3</v>
          </cell>
          <cell r="J63">
            <v>7.8913324708926265</v>
          </cell>
          <cell r="K63">
            <v>7.9948253557567917</v>
          </cell>
          <cell r="L63">
            <v>12.762148337595907</v>
          </cell>
          <cell r="M63">
            <v>10.116429495472186</v>
          </cell>
          <cell r="N63">
            <v>3</v>
          </cell>
          <cell r="O63">
            <v>3</v>
          </cell>
          <cell r="P63">
            <v>0</v>
          </cell>
          <cell r="U63">
            <v>6.38</v>
          </cell>
        </row>
        <row r="64">
          <cell r="A64" t="str">
            <v>BEF. VARIETY</v>
          </cell>
          <cell r="B64">
            <v>0.80208333333333337</v>
          </cell>
          <cell r="C64">
            <v>30</v>
          </cell>
          <cell r="D64">
            <v>500</v>
          </cell>
          <cell r="E64">
            <v>580</v>
          </cell>
          <cell r="F64">
            <v>3.4000000000000002E-2</v>
          </cell>
          <cell r="G64">
            <v>8.1816899421639153</v>
          </cell>
          <cell r="H64">
            <v>1</v>
          </cell>
          <cell r="I64">
            <v>4</v>
          </cell>
          <cell r="J64" t="str">
            <v>DOC 30"</v>
          </cell>
          <cell r="K64" t="str">
            <v>NTVC 35"</v>
          </cell>
          <cell r="L64" t="str">
            <v>NTVC 35"</v>
          </cell>
          <cell r="M64" t="str">
            <v>NTVC 35"</v>
          </cell>
          <cell r="N64">
            <v>3</v>
          </cell>
          <cell r="O64">
            <v>3</v>
          </cell>
          <cell r="U64">
            <v>6.38</v>
          </cell>
        </row>
        <row r="65">
          <cell r="A65" t="str">
            <v>BEF. ARABIC FILM</v>
          </cell>
          <cell r="B65">
            <v>0.875</v>
          </cell>
          <cell r="C65">
            <v>30</v>
          </cell>
          <cell r="D65">
            <v>500</v>
          </cell>
          <cell r="E65">
            <v>580</v>
          </cell>
          <cell r="F65">
            <v>2.4E-2</v>
          </cell>
          <cell r="G65">
            <v>11.590727418065548</v>
          </cell>
          <cell r="H65">
            <v>1</v>
          </cell>
          <cell r="I65">
            <v>4</v>
          </cell>
          <cell r="J65" t="str">
            <v>AR</v>
          </cell>
          <cell r="K65" t="str">
            <v>AR</v>
          </cell>
          <cell r="L65" t="str">
            <v>AR</v>
          </cell>
          <cell r="M65" t="str">
            <v>AR</v>
          </cell>
          <cell r="N65">
            <v>3</v>
          </cell>
          <cell r="O65">
            <v>3</v>
          </cell>
          <cell r="U65">
            <v>6.38</v>
          </cell>
        </row>
        <row r="66">
          <cell r="A66" t="str">
            <v>BEF. ARABIC SEIAL</v>
          </cell>
          <cell r="B66">
            <v>0.46875</v>
          </cell>
          <cell r="C66">
            <v>35</v>
          </cell>
          <cell r="D66">
            <v>583.29999999999995</v>
          </cell>
          <cell r="E66">
            <v>676.62799999999993</v>
          </cell>
          <cell r="F66">
            <v>1.4999999999999999E-2</v>
          </cell>
          <cell r="G66">
            <v>21.634788169464429</v>
          </cell>
          <cell r="H66">
            <v>0</v>
          </cell>
          <cell r="I66">
            <v>1234</v>
          </cell>
          <cell r="J66">
            <v>1234</v>
          </cell>
          <cell r="K66">
            <v>34</v>
          </cell>
          <cell r="L66">
            <v>1234</v>
          </cell>
          <cell r="M66">
            <v>1234</v>
          </cell>
          <cell r="N66">
            <v>1234</v>
          </cell>
          <cell r="O66">
            <v>0</v>
          </cell>
          <cell r="P66">
            <v>31</v>
          </cell>
          <cell r="U66">
            <v>0</v>
          </cell>
        </row>
        <row r="67">
          <cell r="A67" t="str">
            <v>BEF. VARIETY</v>
          </cell>
          <cell r="B67">
            <v>0.51041666666666663</v>
          </cell>
          <cell r="C67">
            <v>35</v>
          </cell>
          <cell r="D67">
            <v>583.29999999999995</v>
          </cell>
          <cell r="E67">
            <v>676.62799999999993</v>
          </cell>
          <cell r="F67">
            <v>2.3E-2</v>
          </cell>
          <cell r="G67">
            <v>14.109644458346365</v>
          </cell>
          <cell r="H67">
            <v>0</v>
          </cell>
          <cell r="I67">
            <v>8</v>
          </cell>
          <cell r="J67">
            <v>8</v>
          </cell>
          <cell r="K67">
            <v>8</v>
          </cell>
          <cell r="L67">
            <v>15</v>
          </cell>
          <cell r="M67">
            <v>12</v>
          </cell>
          <cell r="N67">
            <v>12</v>
          </cell>
          <cell r="O67">
            <v>0</v>
          </cell>
          <cell r="P67">
            <v>1</v>
          </cell>
          <cell r="Q67">
            <v>2</v>
          </cell>
          <cell r="R67">
            <v>2</v>
          </cell>
          <cell r="S67">
            <v>2</v>
          </cell>
          <cell r="U67">
            <v>4.7363960000000001</v>
          </cell>
        </row>
        <row r="68">
          <cell r="A68" t="str">
            <v>BEF. VARIETY</v>
          </cell>
          <cell r="B68">
            <v>0.54166666666666663</v>
          </cell>
          <cell r="C68">
            <v>35</v>
          </cell>
          <cell r="D68">
            <v>583.29999999999995</v>
          </cell>
          <cell r="E68">
            <v>676.62799999999993</v>
          </cell>
          <cell r="F68">
            <v>1.6E-2</v>
          </cell>
          <cell r="G68">
            <v>20.2826139088729</v>
          </cell>
          <cell r="H68">
            <v>0</v>
          </cell>
          <cell r="I68">
            <v>6.6436363636363627</v>
          </cell>
          <cell r="J68">
            <v>6.6436363636363627</v>
          </cell>
          <cell r="K68">
            <v>7.1859740259740246</v>
          </cell>
          <cell r="L68">
            <v>13.558441558441558</v>
          </cell>
          <cell r="M68">
            <v>10.846753246753247</v>
          </cell>
          <cell r="N68">
            <v>10.846753246753247</v>
          </cell>
          <cell r="O68">
            <v>0</v>
          </cell>
          <cell r="P68">
            <v>68.26675324675324</v>
          </cell>
          <cell r="Q68">
            <v>7.1704151983283004E-2</v>
          </cell>
          <cell r="R68" t="str">
            <v>9.6.1999</v>
          </cell>
          <cell r="U68">
            <v>0</v>
          </cell>
        </row>
        <row r="69">
          <cell r="A69" t="str">
            <v>BEF. ARABIC FILM</v>
          </cell>
          <cell r="B69">
            <v>0.65625</v>
          </cell>
          <cell r="C69">
            <v>35</v>
          </cell>
          <cell r="D69">
            <v>583.29999999999995</v>
          </cell>
          <cell r="E69">
            <v>676.62799999999993</v>
          </cell>
          <cell r="F69">
            <v>3.5999999999999997E-2</v>
          </cell>
          <cell r="G69">
            <v>9.0144950706101792</v>
          </cell>
          <cell r="H69">
            <v>0</v>
          </cell>
          <cell r="I69">
            <v>312</v>
          </cell>
          <cell r="J69">
            <v>312</v>
          </cell>
          <cell r="K69">
            <v>322</v>
          </cell>
          <cell r="L69">
            <v>605.4</v>
          </cell>
          <cell r="M69">
            <v>485.9</v>
          </cell>
          <cell r="N69">
            <v>485.9</v>
          </cell>
          <cell r="O69">
            <v>0</v>
          </cell>
          <cell r="P69">
            <v>1</v>
          </cell>
          <cell r="Q69">
            <v>3</v>
          </cell>
          <cell r="R69">
            <v>3</v>
          </cell>
          <cell r="S69">
            <v>3</v>
          </cell>
          <cell r="U69">
            <v>6.7662799999999992</v>
          </cell>
        </row>
        <row r="70">
          <cell r="A70" t="str">
            <v>BEF. VARIETY</v>
          </cell>
          <cell r="B70">
            <v>0.6875</v>
          </cell>
          <cell r="C70">
            <v>35</v>
          </cell>
          <cell r="D70">
            <v>583.29999999999995</v>
          </cell>
          <cell r="E70">
            <v>676.62799999999993</v>
          </cell>
          <cell r="F70">
            <v>4.1000000000000002E-2</v>
          </cell>
          <cell r="G70">
            <v>7.915166403462595</v>
          </cell>
          <cell r="H70">
            <v>0</v>
          </cell>
          <cell r="I70">
            <v>59.1</v>
          </cell>
          <cell r="J70">
            <v>59.1</v>
          </cell>
          <cell r="K70">
            <v>59.1</v>
          </cell>
          <cell r="L70">
            <v>61.8</v>
          </cell>
          <cell r="M70">
            <v>60.8</v>
          </cell>
          <cell r="N70">
            <v>60.8</v>
          </cell>
          <cell r="O70">
            <v>0</v>
          </cell>
          <cell r="P70">
            <v>4</v>
          </cell>
          <cell r="Q70">
            <v>8</v>
          </cell>
          <cell r="R70">
            <v>7</v>
          </cell>
          <cell r="S70">
            <v>7</v>
          </cell>
          <cell r="U70">
            <v>17.592327999999998</v>
          </cell>
        </row>
        <row r="71">
          <cell r="A71" t="str">
            <v>BEF. ARABIC SEIAL</v>
          </cell>
          <cell r="B71">
            <v>0.76041666666666663</v>
          </cell>
          <cell r="C71">
            <v>35</v>
          </cell>
          <cell r="D71">
            <v>583.29999999999995</v>
          </cell>
          <cell r="E71">
            <v>676.62799999999993</v>
          </cell>
          <cell r="F71">
            <v>2.7E-2</v>
          </cell>
          <cell r="G71">
            <v>12.01932676081357</v>
          </cell>
          <cell r="H71">
            <v>0</v>
          </cell>
          <cell r="I71">
            <v>5.2791878172588831</v>
          </cell>
          <cell r="J71">
            <v>5.2791878172588831</v>
          </cell>
          <cell r="K71">
            <v>5.44839255499154</v>
          </cell>
          <cell r="L71">
            <v>9.7961165048543695</v>
          </cell>
          <cell r="M71">
            <v>7.9917763157894735</v>
          </cell>
          <cell r="N71">
            <v>7.9917763157894735</v>
          </cell>
          <cell r="O71">
            <v>0</v>
          </cell>
          <cell r="P71">
            <v>2</v>
          </cell>
          <cell r="Q71">
            <v>4</v>
          </cell>
          <cell r="R71">
            <v>3</v>
          </cell>
          <cell r="S71">
            <v>3</v>
          </cell>
          <cell r="U71">
            <v>8.1195359999999983</v>
          </cell>
        </row>
        <row r="72">
          <cell r="A72" t="str">
            <v>BEF. VARIETY</v>
          </cell>
          <cell r="B72">
            <v>0.80208333333333337</v>
          </cell>
          <cell r="C72">
            <v>35</v>
          </cell>
          <cell r="D72">
            <v>583.29999999999995</v>
          </cell>
          <cell r="E72">
            <v>676.62799999999993</v>
          </cell>
          <cell r="F72">
            <v>3.4000000000000002E-2</v>
          </cell>
          <cell r="G72">
            <v>9.5447594865284238</v>
          </cell>
          <cell r="H72">
            <v>0</v>
          </cell>
          <cell r="I72">
            <v>5.2791878172588831</v>
          </cell>
          <cell r="J72">
            <v>5.2791878172588831</v>
          </cell>
          <cell r="K72">
            <v>5.44839255499154</v>
          </cell>
          <cell r="L72">
            <v>9.7961165048543695</v>
          </cell>
          <cell r="M72">
            <v>7.9917763157894735</v>
          </cell>
          <cell r="N72">
            <v>7.9917763157894735</v>
          </cell>
          <cell r="O72">
            <v>0</v>
          </cell>
          <cell r="P72">
            <v>3</v>
          </cell>
          <cell r="Q72">
            <v>7</v>
          </cell>
          <cell r="R72">
            <v>5</v>
          </cell>
          <cell r="S72">
            <v>5</v>
          </cell>
          <cell r="U72">
            <v>13.532559999999998</v>
          </cell>
        </row>
        <row r="73">
          <cell r="A73" t="str">
            <v>BEF. ARABIC FILM</v>
          </cell>
          <cell r="B73">
            <v>0.875</v>
          </cell>
          <cell r="C73">
            <v>35</v>
          </cell>
          <cell r="D73">
            <v>583.29999999999995</v>
          </cell>
          <cell r="E73">
            <v>676.62799999999993</v>
          </cell>
          <cell r="F73">
            <v>2.4E-2</v>
          </cell>
          <cell r="G73">
            <v>13.521742605915266</v>
          </cell>
          <cell r="I73" t="str">
            <v>DOC 30"</v>
          </cell>
          <cell r="J73" t="str">
            <v>DOC 30"</v>
          </cell>
          <cell r="K73" t="str">
            <v>NTVC 35"</v>
          </cell>
          <cell r="L73" t="str">
            <v>NTVC 35"</v>
          </cell>
          <cell r="M73" t="str">
            <v>NTVC 35"</v>
          </cell>
          <cell r="N73" t="str">
            <v>NTVC 35"</v>
          </cell>
          <cell r="P73">
            <v>3</v>
          </cell>
          <cell r="Q73">
            <v>5</v>
          </cell>
          <cell r="R73">
            <v>4</v>
          </cell>
          <cell r="S73">
            <v>4</v>
          </cell>
          <cell r="U73">
            <v>10.826047999999998</v>
          </cell>
        </row>
        <row r="74">
          <cell r="A74" t="str">
            <v>TOTAL MONTHLY TV SPOTS</v>
          </cell>
          <cell r="B74" t="str">
            <v>COPY ON AIR</v>
          </cell>
          <cell r="C74" t="str">
            <v>AR</v>
          </cell>
          <cell r="D74" t="str">
            <v>AR</v>
          </cell>
          <cell r="H74">
            <v>40</v>
          </cell>
          <cell r="I74">
            <v>82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64</v>
          </cell>
          <cell r="O74">
            <v>64</v>
          </cell>
          <cell r="P74">
            <v>71</v>
          </cell>
          <cell r="Q74">
            <v>143</v>
          </cell>
          <cell r="R74">
            <v>120</v>
          </cell>
          <cell r="S74">
            <v>120</v>
          </cell>
          <cell r="T74">
            <v>0</v>
          </cell>
          <cell r="U74">
            <v>704</v>
          </cell>
        </row>
        <row r="75">
          <cell r="A75" t="str">
            <v>TOTAL MONTHLY EXPENDITURE (US$ M)</v>
          </cell>
          <cell r="H75">
            <v>22.33</v>
          </cell>
          <cell r="I75">
            <v>58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47.617739</v>
          </cell>
          <cell r="O75">
            <v>47.617739</v>
          </cell>
          <cell r="P75">
            <v>48.614149999999995</v>
          </cell>
          <cell r="Q75">
            <v>102.90470199999999</v>
          </cell>
          <cell r="R75">
            <v>83.395880000000005</v>
          </cell>
          <cell r="S75">
            <v>83.395880000000005</v>
          </cell>
          <cell r="T75">
            <v>0</v>
          </cell>
          <cell r="U75">
            <v>493.87608999999998</v>
          </cell>
        </row>
        <row r="76">
          <cell r="A76" t="str">
            <v>TOTAL MONTHLY EXPENDITURE SHARE (%)</v>
          </cell>
          <cell r="C76">
            <v>63.474784973643821</v>
          </cell>
          <cell r="D76">
            <v>117.63056646098909</v>
          </cell>
          <cell r="E76">
            <v>0</v>
          </cell>
          <cell r="F76">
            <v>0</v>
          </cell>
          <cell r="G76">
            <v>0</v>
          </cell>
          <cell r="H76">
            <v>4.5213770117925733</v>
          </cell>
          <cell r="I76">
            <v>11.743836394266424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9.6416368324289614</v>
          </cell>
          <cell r="O76">
            <v>9.6416368324289614</v>
          </cell>
          <cell r="P76">
            <v>9.8433900697642596</v>
          </cell>
          <cell r="Q76">
            <v>20.836137663598979</v>
          </cell>
          <cell r="R76">
            <v>16.885992597859921</v>
          </cell>
          <cell r="S76">
            <v>16.885992597859921</v>
          </cell>
          <cell r="T76">
            <v>0</v>
          </cell>
          <cell r="U76">
            <v>100.00000000000001</v>
          </cell>
        </row>
        <row r="77">
          <cell r="A77" t="str">
            <v>MBC MONTHLY EXPENDITURE (US$M)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12.237738999999999</v>
          </cell>
          <cell r="O77">
            <v>12.237738999999999</v>
          </cell>
          <cell r="P77">
            <v>13.544681999999998</v>
          </cell>
          <cell r="Q77">
            <v>32.765765999999999</v>
          </cell>
          <cell r="R77">
            <v>23.155223999999997</v>
          </cell>
          <cell r="S77">
            <v>23.155223999999997</v>
          </cell>
          <cell r="T77">
            <v>0</v>
          </cell>
          <cell r="U77">
            <v>117.096374</v>
          </cell>
        </row>
        <row r="78">
          <cell r="A78" t="str">
            <v>LBC MONTHLY EXPENDITURE (US$M)</v>
          </cell>
          <cell r="H78">
            <v>7.83</v>
          </cell>
          <cell r="I78">
            <v>27.84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18.559999999999999</v>
          </cell>
          <cell r="O78">
            <v>18.559999999999999</v>
          </cell>
          <cell r="P78">
            <v>14.093999999999999</v>
          </cell>
          <cell r="Q78">
            <v>28.187999999999999</v>
          </cell>
          <cell r="R78">
            <v>25.056000000000001</v>
          </cell>
          <cell r="S78">
            <v>25.056000000000001</v>
          </cell>
          <cell r="T78">
            <v>0</v>
          </cell>
          <cell r="U78">
            <v>165.18400000000003</v>
          </cell>
        </row>
        <row r="79">
          <cell r="A79" t="str">
            <v>FUTURE  MONTHLY EXPENDITURE (US$M)</v>
          </cell>
          <cell r="H79">
            <v>8.6999999999999993</v>
          </cell>
          <cell r="I79">
            <v>17.399999999999999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8.6999999999999993</v>
          </cell>
          <cell r="O79">
            <v>8.6999999999999993</v>
          </cell>
          <cell r="P79">
            <v>11.502675999999999</v>
          </cell>
          <cell r="Q79">
            <v>22.328723999999998</v>
          </cell>
          <cell r="R79">
            <v>18.945583999999997</v>
          </cell>
          <cell r="S79">
            <v>18.945583999999997</v>
          </cell>
          <cell r="T79">
            <v>0</v>
          </cell>
          <cell r="U79">
            <v>115.222568</v>
          </cell>
        </row>
        <row r="80">
          <cell r="A80" t="str">
            <v>ESC  MONTHLY EXPENDITURE (US$M)</v>
          </cell>
          <cell r="H80">
            <v>5.8</v>
          </cell>
          <cell r="I80">
            <v>12.76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8.1199999999999992</v>
          </cell>
          <cell r="O80">
            <v>8.1199999999999992</v>
          </cell>
          <cell r="P80">
            <v>9.4727920000000001</v>
          </cell>
          <cell r="Q80">
            <v>19.622212000000001</v>
          </cell>
          <cell r="R80">
            <v>16.239071999999997</v>
          </cell>
          <cell r="S80">
            <v>16.239071999999997</v>
          </cell>
          <cell r="T80">
            <v>0</v>
          </cell>
          <cell r="U80">
            <v>96.373147999999986</v>
          </cell>
        </row>
        <row r="81">
          <cell r="A81" t="str">
            <v>COPY :</v>
          </cell>
          <cell r="H81" t="str">
            <v>NET RATE STRUCTURE :</v>
          </cell>
        </row>
        <row r="82">
          <cell r="A82">
            <v>0</v>
          </cell>
          <cell r="H82" t="str">
            <v>MBC NET RATE = GROSS RATE + 15 % POSITION SURCHARGE + 16 % AG FEE + FREE SPOTS DEAL</v>
          </cell>
        </row>
        <row r="83">
          <cell r="H83" t="str">
            <v>DUBAI SATELLITE NET RATE= GROSS RATE - 15 % AG.COMM - 5 % APD + 16 % AG.FEE</v>
          </cell>
        </row>
        <row r="84">
          <cell r="H84" t="str">
            <v>LBC ST NET RATE = DEAL - 15 % AG.COMM + 16 % AG.FEE</v>
          </cell>
        </row>
        <row r="85">
          <cell r="H85" t="str">
            <v>FUTURE SAT NET RATE = GROSS - 15 % AG.COMM + 16 % AG.FEE (+ DEAL)</v>
          </cell>
        </row>
        <row r="86">
          <cell r="H86" t="str">
            <v xml:space="preserve">ZEE TV NET RATE  = GROSS - 15% - 5% APD+ 16%  AG COMM </v>
          </cell>
        </row>
        <row r="87">
          <cell r="G87" t="str">
            <v xml:space="preserve">TARGET AUDIENCE : ARAB HOUSEWIVES  (20-44) MARRIED WITH KIDS </v>
          </cell>
        </row>
      </sheetData>
      <sheetData sheetId="1" refreshError="1">
        <row r="1">
          <cell r="A1" t="str">
            <v>1999 MEDIA PLAN</v>
          </cell>
        </row>
        <row r="2">
          <cell r="A2" t="str">
            <v>1999 MEDIA PLAN</v>
          </cell>
          <cell r="H2" t="str">
            <v>BUDGET :</v>
          </cell>
          <cell r="J2" t="str">
            <v>US$</v>
          </cell>
          <cell r="K2">
            <v>495</v>
          </cell>
          <cell r="L2" t="str">
            <v>M</v>
          </cell>
          <cell r="R2" t="str">
            <v>NUMBER :</v>
          </cell>
          <cell r="T2" t="str">
            <v>CCS/PA/7</v>
          </cell>
        </row>
        <row r="3">
          <cell r="A3" t="str">
            <v>MARKET : SAUDI ARABIA</v>
          </cell>
          <cell r="I3" t="str">
            <v>BUDGET :</v>
          </cell>
          <cell r="J3" t="str">
            <v>US$</v>
          </cell>
          <cell r="K3">
            <v>108</v>
          </cell>
          <cell r="L3" t="str">
            <v>M</v>
          </cell>
          <cell r="O3" t="str">
            <v>NUMBER :</v>
          </cell>
          <cell r="Q3" t="str">
            <v>CCS / 7</v>
          </cell>
          <cell r="R3" t="str">
            <v>NUMBER :</v>
          </cell>
          <cell r="T3" t="str">
            <v>CCS / SA / 7</v>
          </cell>
        </row>
        <row r="4">
          <cell r="A4" t="str">
            <v>PRODUCT : KRAFT CREAM CHEESE SPREAD</v>
          </cell>
          <cell r="H4" t="str">
            <v>ACTUAL :</v>
          </cell>
          <cell r="J4" t="str">
            <v>US$</v>
          </cell>
          <cell r="K4">
            <v>493.87608999999998</v>
          </cell>
          <cell r="L4" t="str">
            <v>M</v>
          </cell>
          <cell r="O4" t="str">
            <v>DATE :</v>
          </cell>
          <cell r="Q4" t="str">
            <v>9.6.1999</v>
          </cell>
          <cell r="R4" t="str">
            <v>DATE :</v>
          </cell>
          <cell r="T4" t="str">
            <v>CCS / SA / 7</v>
          </cell>
        </row>
        <row r="5">
          <cell r="A5" t="str">
            <v>PRODUCT : KRAFT CREAM CHEESE SPREAD</v>
          </cell>
          <cell r="I5" t="str">
            <v>ACTUAL :</v>
          </cell>
          <cell r="J5" t="str">
            <v>US$</v>
          </cell>
          <cell r="K5">
            <v>107.648</v>
          </cell>
          <cell r="L5" t="str">
            <v>M</v>
          </cell>
          <cell r="Q5" t="str">
            <v>9.6.1999</v>
          </cell>
          <cell r="R5" t="str">
            <v>DATE :</v>
          </cell>
          <cell r="T5" t="str">
            <v>9.6.1999</v>
          </cell>
        </row>
        <row r="6">
          <cell r="A6" t="str">
            <v>MEDIUM /</v>
          </cell>
          <cell r="B6" t="str">
            <v>TIME</v>
          </cell>
          <cell r="C6" t="str">
            <v>Dec</v>
          </cell>
          <cell r="D6" t="str">
            <v>JAN</v>
          </cell>
          <cell r="E6" t="str">
            <v>FEB</v>
          </cell>
          <cell r="F6" t="str">
            <v>MAR</v>
          </cell>
          <cell r="G6" t="str">
            <v>APR</v>
          </cell>
          <cell r="H6" t="str">
            <v>MAY</v>
          </cell>
          <cell r="I6" t="str">
            <v>JUN</v>
          </cell>
          <cell r="J6" t="str">
            <v>JUL</v>
          </cell>
          <cell r="K6" t="str">
            <v>AUG</v>
          </cell>
          <cell r="L6" t="str">
            <v>SEP</v>
          </cell>
          <cell r="M6" t="str">
            <v>OCT</v>
          </cell>
          <cell r="N6" t="str">
            <v>NOV</v>
          </cell>
          <cell r="O6" t="str">
            <v>DEC</v>
          </cell>
          <cell r="P6" t="str">
            <v>TOTAL</v>
          </cell>
          <cell r="Q6" t="str">
            <v>% OF</v>
          </cell>
          <cell r="R6" t="str">
            <v>PLAN NO.</v>
          </cell>
          <cell r="S6" t="str">
            <v>NOV</v>
          </cell>
          <cell r="T6" t="str">
            <v>9.6.1999</v>
          </cell>
          <cell r="U6" t="str">
            <v>FISCAL</v>
          </cell>
        </row>
        <row r="7">
          <cell r="A7" t="str">
            <v>MARKET</v>
          </cell>
          <cell r="B7" t="str">
            <v>TIME</v>
          </cell>
          <cell r="C7" t="str">
            <v>DUR</v>
          </cell>
          <cell r="D7" t="str">
            <v xml:space="preserve">GROSS </v>
          </cell>
          <cell r="E7" t="str">
            <v>NET</v>
          </cell>
          <cell r="F7" t="str">
            <v>RTNG</v>
          </cell>
          <cell r="G7" t="str">
            <v>CPM</v>
          </cell>
          <cell r="H7" t="str">
            <v>DEC</v>
          </cell>
          <cell r="I7" t="str">
            <v>JAN</v>
          </cell>
          <cell r="J7" t="str">
            <v>FEB</v>
          </cell>
          <cell r="K7" t="str">
            <v>MAR</v>
          </cell>
          <cell r="L7" t="str">
            <v>APR</v>
          </cell>
          <cell r="M7" t="str">
            <v>MAY</v>
          </cell>
          <cell r="N7" t="str">
            <v>JUN</v>
          </cell>
          <cell r="O7" t="str">
            <v>JUL</v>
          </cell>
          <cell r="P7" t="str">
            <v>AUG</v>
          </cell>
          <cell r="Q7" t="str">
            <v>SEP</v>
          </cell>
          <cell r="R7" t="str">
            <v>OCT</v>
          </cell>
          <cell r="S7" t="str">
            <v>NOV</v>
          </cell>
          <cell r="T7" t="str">
            <v>DEC</v>
          </cell>
          <cell r="U7" t="str">
            <v>FISCAL</v>
          </cell>
        </row>
        <row r="8">
          <cell r="A8" t="str">
            <v>TIME SEGMENT</v>
          </cell>
          <cell r="B8" t="str">
            <v>(HRS)</v>
          </cell>
          <cell r="C8" t="str">
            <v>(SEC)</v>
          </cell>
          <cell r="D8" t="str">
            <v>(SR)</v>
          </cell>
          <cell r="E8" t="str">
            <v>(SR)</v>
          </cell>
          <cell r="F8" t="str">
            <v>%</v>
          </cell>
          <cell r="G8" t="str">
            <v>(SR)</v>
          </cell>
          <cell r="H8">
            <v>98</v>
          </cell>
          <cell r="I8">
            <v>99</v>
          </cell>
          <cell r="J8">
            <v>99</v>
          </cell>
          <cell r="K8">
            <v>99</v>
          </cell>
          <cell r="L8">
            <v>99</v>
          </cell>
          <cell r="M8">
            <v>99</v>
          </cell>
          <cell r="N8">
            <v>99</v>
          </cell>
          <cell r="O8">
            <v>99</v>
          </cell>
          <cell r="P8">
            <v>99</v>
          </cell>
          <cell r="Q8">
            <v>99</v>
          </cell>
          <cell r="R8">
            <v>99</v>
          </cell>
          <cell r="S8">
            <v>99</v>
          </cell>
          <cell r="T8">
            <v>99</v>
          </cell>
          <cell r="U8" t="str">
            <v>TOTAL</v>
          </cell>
        </row>
        <row r="9">
          <cell r="A9" t="str">
            <v>WEEKS ON AIR</v>
          </cell>
          <cell r="B9" t="str">
            <v>NO OF SPOTS</v>
          </cell>
          <cell r="C9">
            <v>40</v>
          </cell>
          <cell r="D9">
            <v>82</v>
          </cell>
          <cell r="E9">
            <v>0</v>
          </cell>
          <cell r="F9">
            <v>0</v>
          </cell>
          <cell r="G9">
            <v>0</v>
          </cell>
          <cell r="H9">
            <v>34</v>
          </cell>
          <cell r="I9">
            <v>1234</v>
          </cell>
          <cell r="J9">
            <v>64</v>
          </cell>
          <cell r="K9">
            <v>71</v>
          </cell>
          <cell r="L9">
            <v>143</v>
          </cell>
          <cell r="M9">
            <v>120</v>
          </cell>
          <cell r="N9">
            <v>1234</v>
          </cell>
          <cell r="O9">
            <v>1234</v>
          </cell>
          <cell r="P9">
            <v>34</v>
          </cell>
          <cell r="Q9">
            <v>1234</v>
          </cell>
          <cell r="R9">
            <v>1234</v>
          </cell>
          <cell r="S9">
            <v>1234</v>
          </cell>
          <cell r="U9">
            <v>31</v>
          </cell>
        </row>
        <row r="10">
          <cell r="A10" t="str">
            <v xml:space="preserve">Dubbed Serial </v>
          </cell>
          <cell r="B10" t="str">
            <v>BUDGET (US$M)</v>
          </cell>
          <cell r="C10">
            <v>22.33</v>
          </cell>
          <cell r="D10">
            <v>58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47.617739</v>
          </cell>
          <cell r="J10">
            <v>47.617739</v>
          </cell>
          <cell r="K10">
            <v>48.614149999999995</v>
          </cell>
          <cell r="L10">
            <v>102.90470199999999</v>
          </cell>
          <cell r="M10">
            <v>83.395880000000005</v>
          </cell>
          <cell r="N10">
            <v>83.395880000000005</v>
          </cell>
          <cell r="O10">
            <v>0</v>
          </cell>
          <cell r="P10">
            <v>493.87608999999998</v>
          </cell>
          <cell r="Q10">
            <v>0.51874396443416315</v>
          </cell>
          <cell r="R10" t="str">
            <v>9.6.1999</v>
          </cell>
          <cell r="U10">
            <v>31</v>
          </cell>
        </row>
        <row r="11">
          <cell r="A11" t="str">
            <v>SA AR CH 1</v>
          </cell>
          <cell r="B11" t="str">
            <v>BUDGET (US$M)</v>
          </cell>
          <cell r="C11">
            <v>22.33</v>
          </cell>
          <cell r="D11">
            <v>58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47.617739</v>
          </cell>
          <cell r="J11">
            <v>47.617739</v>
          </cell>
          <cell r="K11">
            <v>48.614149999999995</v>
          </cell>
          <cell r="L11">
            <v>102.90470199999999</v>
          </cell>
          <cell r="M11">
            <v>83.395880000000005</v>
          </cell>
          <cell r="N11">
            <v>83.395880000000005</v>
          </cell>
          <cell r="O11">
            <v>0</v>
          </cell>
          <cell r="P11">
            <v>493.87608999999998</v>
          </cell>
          <cell r="Q11">
            <v>0.51874396443416315</v>
          </cell>
          <cell r="R11" t="str">
            <v>9.6.1999</v>
          </cell>
          <cell r="U11">
            <v>14.218119999999999</v>
          </cell>
        </row>
        <row r="12">
          <cell r="A12" t="str">
            <v>BEF. WOMEN'S WORLD</v>
          </cell>
          <cell r="B12">
            <v>0.45833333333333331</v>
          </cell>
          <cell r="C12">
            <v>35</v>
          </cell>
          <cell r="D12">
            <v>4000</v>
          </cell>
          <cell r="E12">
            <v>4640</v>
          </cell>
          <cell r="F12">
            <v>5.6000000000000001E-2</v>
          </cell>
          <cell r="G12">
            <v>39.739636861939019</v>
          </cell>
          <cell r="H12">
            <v>1</v>
          </cell>
          <cell r="I12">
            <v>2</v>
          </cell>
          <cell r="J12" t="str">
            <v>DOC 30"</v>
          </cell>
          <cell r="K12" t="str">
            <v>NTVC 35"</v>
          </cell>
          <cell r="L12" t="str">
            <v>NTVC 35"</v>
          </cell>
          <cell r="M12" t="str">
            <v>NTVC 35"</v>
          </cell>
          <cell r="N12">
            <v>1</v>
          </cell>
          <cell r="O12">
            <v>1</v>
          </cell>
          <cell r="P12">
            <v>1</v>
          </cell>
          <cell r="Q12">
            <v>3</v>
          </cell>
          <cell r="R12">
            <v>2</v>
          </cell>
          <cell r="S12">
            <v>2</v>
          </cell>
          <cell r="U12">
            <v>16.087343999999998</v>
          </cell>
        </row>
        <row r="13">
          <cell r="A13" t="str">
            <v>BEF. MORNING SERIAL</v>
          </cell>
          <cell r="B13">
            <v>0.51041666666666663</v>
          </cell>
          <cell r="C13">
            <v>35</v>
          </cell>
          <cell r="D13">
            <v>4000</v>
          </cell>
          <cell r="E13">
            <v>4640</v>
          </cell>
          <cell r="F13">
            <v>5.0999999999999997E-2</v>
          </cell>
          <cell r="G13">
            <v>43.635679691540886</v>
          </cell>
          <cell r="H13">
            <v>1</v>
          </cell>
          <cell r="I13">
            <v>2</v>
          </cell>
          <cell r="J13" t="str">
            <v>AR</v>
          </cell>
          <cell r="K13" t="str">
            <v>AR</v>
          </cell>
          <cell r="L13" t="str">
            <v>AR</v>
          </cell>
          <cell r="M13" t="str">
            <v>AR</v>
          </cell>
          <cell r="N13">
            <v>1</v>
          </cell>
          <cell r="O13">
            <v>1</v>
          </cell>
          <cell r="P13">
            <v>1</v>
          </cell>
          <cell r="Q13">
            <v>2</v>
          </cell>
          <cell r="R13">
            <v>2</v>
          </cell>
          <cell r="S13">
            <v>2</v>
          </cell>
          <cell r="U13">
            <v>14.849855999999999</v>
          </cell>
        </row>
        <row r="14">
          <cell r="A14" t="str">
            <v>BEF. VARIETY PROGRAM</v>
          </cell>
          <cell r="B14">
            <v>0.79166666666666663</v>
          </cell>
          <cell r="C14">
            <v>35</v>
          </cell>
          <cell r="D14">
            <v>8000</v>
          </cell>
          <cell r="E14">
            <v>9280</v>
          </cell>
          <cell r="F14">
            <v>6.5000000000000002E-2</v>
          </cell>
          <cell r="G14">
            <v>68.474451208264156</v>
          </cell>
          <cell r="I14">
            <v>1</v>
          </cell>
          <cell r="J14" t="str">
            <v>AR</v>
          </cell>
          <cell r="K14" t="str">
            <v>AR</v>
          </cell>
          <cell r="L14" t="str">
            <v>AR</v>
          </cell>
          <cell r="M14" t="str">
            <v>AR</v>
          </cell>
          <cell r="N14" t="str">
            <v>AR</v>
          </cell>
          <cell r="O14">
            <v>2</v>
          </cell>
          <cell r="U14">
            <v>2.4749759999999998</v>
          </cell>
        </row>
        <row r="15">
          <cell r="A15" t="str">
            <v>BEF. MAIN NEWS</v>
          </cell>
          <cell r="B15">
            <v>0.89583333333333337</v>
          </cell>
          <cell r="C15">
            <v>35</v>
          </cell>
          <cell r="D15">
            <v>12000</v>
          </cell>
          <cell r="E15">
            <v>13919.999999999998</v>
          </cell>
          <cell r="F15">
            <v>0.109</v>
          </cell>
          <cell r="G15">
            <v>61.250082502805093</v>
          </cell>
          <cell r="H15">
            <v>0</v>
          </cell>
          <cell r="I15">
            <v>1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1</v>
          </cell>
          <cell r="O15">
            <v>1</v>
          </cell>
          <cell r="P15">
            <v>1</v>
          </cell>
          <cell r="Q15">
            <v>2</v>
          </cell>
          <cell r="R15">
            <v>2</v>
          </cell>
          <cell r="S15">
            <v>2</v>
          </cell>
          <cell r="U15">
            <v>37.124639999999985</v>
          </cell>
        </row>
        <row r="16">
          <cell r="A16" t="str">
            <v>BEF. ARABIC SERIAL</v>
          </cell>
          <cell r="B16">
            <v>0.92708333333333337</v>
          </cell>
          <cell r="C16">
            <v>35</v>
          </cell>
          <cell r="D16">
            <v>12000</v>
          </cell>
          <cell r="E16">
            <v>13919.999999999998</v>
          </cell>
          <cell r="F16">
            <v>0.121</v>
          </cell>
          <cell r="G16">
            <v>55.175694155419457</v>
          </cell>
          <cell r="H16">
            <v>1</v>
          </cell>
          <cell r="I16">
            <v>1</v>
          </cell>
          <cell r="N16">
            <v>1</v>
          </cell>
          <cell r="O16">
            <v>1</v>
          </cell>
          <cell r="P16">
            <v>1</v>
          </cell>
          <cell r="Q16">
            <v>1</v>
          </cell>
          <cell r="R16">
            <v>1</v>
          </cell>
          <cell r="S16">
            <v>1</v>
          </cell>
          <cell r="U16">
            <v>29.699711999999995</v>
          </cell>
        </row>
        <row r="17">
          <cell r="A17" t="str">
            <v>BEF. VARIETY PROGRAM</v>
          </cell>
          <cell r="B17">
            <v>0.98958333333333337</v>
          </cell>
          <cell r="C17">
            <v>35</v>
          </cell>
          <cell r="D17">
            <v>12000</v>
          </cell>
          <cell r="E17">
            <v>13919.999999999998</v>
          </cell>
          <cell r="F17">
            <v>9.0999999999999998E-2</v>
          </cell>
          <cell r="G17">
            <v>73.36548343742588</v>
          </cell>
          <cell r="H17">
            <v>1</v>
          </cell>
          <cell r="I17">
            <v>1</v>
          </cell>
          <cell r="J17">
            <v>1234</v>
          </cell>
          <cell r="K17">
            <v>34</v>
          </cell>
          <cell r="L17">
            <v>1234</v>
          </cell>
          <cell r="M17">
            <v>1234</v>
          </cell>
          <cell r="N17">
            <v>1234</v>
          </cell>
          <cell r="O17">
            <v>0</v>
          </cell>
          <cell r="P17">
            <v>31</v>
          </cell>
          <cell r="Q17">
            <v>4</v>
          </cell>
          <cell r="R17">
            <v>3</v>
          </cell>
          <cell r="S17">
            <v>3</v>
          </cell>
          <cell r="U17">
            <v>7.4249279999999986</v>
          </cell>
        </row>
        <row r="18">
          <cell r="A18" t="str">
            <v>Variety</v>
          </cell>
          <cell r="B18" t="str">
            <v>NO OF SPOTS</v>
          </cell>
          <cell r="C18">
            <v>4</v>
          </cell>
          <cell r="D18">
            <v>8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4</v>
          </cell>
          <cell r="J18">
            <v>4</v>
          </cell>
          <cell r="K18">
            <v>4</v>
          </cell>
          <cell r="L18">
            <v>8</v>
          </cell>
          <cell r="M18">
            <v>7</v>
          </cell>
          <cell r="N18">
            <v>7</v>
          </cell>
          <cell r="O18">
            <v>0</v>
          </cell>
          <cell r="P18">
            <v>46</v>
          </cell>
          <cell r="Q18">
            <v>3</v>
          </cell>
          <cell r="R18" t="str">
            <v>CCS / SA / 7</v>
          </cell>
          <cell r="S18">
            <v>2</v>
          </cell>
          <cell r="U18">
            <v>7.4249279999999986</v>
          </cell>
        </row>
        <row r="19">
          <cell r="A19" t="str">
            <v>TOTAL MONTHLY SPOTS</v>
          </cell>
          <cell r="B19" t="str">
            <v>BUDGET (US$M)</v>
          </cell>
          <cell r="C19">
            <v>9.8999039999999994</v>
          </cell>
          <cell r="D19">
            <v>18.56232</v>
          </cell>
          <cell r="E19">
            <v>0</v>
          </cell>
          <cell r="F19">
            <v>0</v>
          </cell>
          <cell r="G19">
            <v>0</v>
          </cell>
          <cell r="H19">
            <v>4</v>
          </cell>
          <cell r="I19">
            <v>8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4</v>
          </cell>
          <cell r="O19">
            <v>4</v>
          </cell>
          <cell r="P19">
            <v>4</v>
          </cell>
          <cell r="Q19">
            <v>8</v>
          </cell>
          <cell r="R19">
            <v>7</v>
          </cell>
          <cell r="S19">
            <v>7</v>
          </cell>
          <cell r="T19">
            <v>0</v>
          </cell>
          <cell r="U19">
            <v>46</v>
          </cell>
        </row>
        <row r="20">
          <cell r="A20" t="str">
            <v>TOTAL MONTHLY EXPENDITURE (SR M)</v>
          </cell>
          <cell r="B20" t="str">
            <v>GRP'S</v>
          </cell>
          <cell r="C20">
            <v>235</v>
          </cell>
          <cell r="D20">
            <v>384</v>
          </cell>
          <cell r="E20">
            <v>0</v>
          </cell>
          <cell r="F20">
            <v>0</v>
          </cell>
          <cell r="G20">
            <v>0</v>
          </cell>
          <cell r="H20">
            <v>37.119999999999997</v>
          </cell>
          <cell r="I20">
            <v>69.599999999999994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37.119999999999997</v>
          </cell>
          <cell r="O20">
            <v>37.119999999999997</v>
          </cell>
          <cell r="P20">
            <v>37.119999999999997</v>
          </cell>
          <cell r="Q20">
            <v>64.959999999999994</v>
          </cell>
          <cell r="R20">
            <v>60.32</v>
          </cell>
          <cell r="S20">
            <v>60.32</v>
          </cell>
          <cell r="T20">
            <v>0</v>
          </cell>
          <cell r="U20">
            <v>403.68</v>
          </cell>
        </row>
        <row r="21">
          <cell r="A21" t="str">
            <v>TOTAL MONTHLY EXPENDITURE (US$ M)</v>
          </cell>
          <cell r="B21" t="str">
            <v>REACH %</v>
          </cell>
          <cell r="C21">
            <v>68.5</v>
          </cell>
          <cell r="D21">
            <v>70.099999999999994</v>
          </cell>
          <cell r="E21">
            <v>0</v>
          </cell>
          <cell r="F21">
            <v>0</v>
          </cell>
          <cell r="G21">
            <v>0</v>
          </cell>
          <cell r="H21">
            <v>9.8999039999999994</v>
          </cell>
          <cell r="I21">
            <v>18.56232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9.8999039999999994</v>
          </cell>
          <cell r="O21">
            <v>9.8999039999999994</v>
          </cell>
          <cell r="P21">
            <v>9.8999039999999994</v>
          </cell>
          <cell r="Q21">
            <v>17.324831999999997</v>
          </cell>
          <cell r="R21">
            <v>16.087343999999998</v>
          </cell>
          <cell r="S21">
            <v>16.087343999999998</v>
          </cell>
          <cell r="T21">
            <v>0</v>
          </cell>
          <cell r="U21">
            <v>107.648</v>
          </cell>
        </row>
        <row r="22">
          <cell r="A22" t="str">
            <v>TOTAL MONTHLY EXPENDITURE SHARE (%)</v>
          </cell>
          <cell r="B22" t="str">
            <v>FREQUENCY</v>
          </cell>
          <cell r="C22">
            <v>3.4306569343065694</v>
          </cell>
          <cell r="D22">
            <v>5.4778887303851649</v>
          </cell>
          <cell r="E22">
            <v>0</v>
          </cell>
          <cell r="F22">
            <v>0</v>
          </cell>
          <cell r="G22">
            <v>0</v>
          </cell>
          <cell r="H22">
            <v>9.1965517241379295</v>
          </cell>
          <cell r="I22">
            <v>17.243534482758623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9.1965517241379295</v>
          </cell>
          <cell r="O22">
            <v>9.1965517241379295</v>
          </cell>
          <cell r="P22">
            <v>9.1965517241379295</v>
          </cell>
          <cell r="Q22">
            <v>16.093965517241376</v>
          </cell>
          <cell r="R22">
            <v>14.944396551724138</v>
          </cell>
          <cell r="S22">
            <v>14.944396551724138</v>
          </cell>
          <cell r="T22">
            <v>0</v>
          </cell>
          <cell r="U22">
            <v>100.0125</v>
          </cell>
        </row>
        <row r="23">
          <cell r="A23" t="str">
            <v>PLAN PERFORMANCE APRIL 98 INDEX</v>
          </cell>
          <cell r="B23" t="str">
            <v>FREQUENCY</v>
          </cell>
          <cell r="C23">
            <v>3.4306569343065694</v>
          </cell>
          <cell r="D23">
            <v>5.4778887303851649</v>
          </cell>
          <cell r="E23">
            <v>0</v>
          </cell>
          <cell r="F23" t="str">
            <v>GRP</v>
          </cell>
          <cell r="G23">
            <v>0</v>
          </cell>
          <cell r="H23">
            <v>235</v>
          </cell>
          <cell r="I23">
            <v>384</v>
          </cell>
          <cell r="J23">
            <v>6.0893098782138022</v>
          </cell>
          <cell r="K23">
            <v>6.4276048714479019</v>
          </cell>
          <cell r="L23">
            <v>11.388518024032042</v>
          </cell>
          <cell r="M23">
            <v>9.1339648173207024</v>
          </cell>
          <cell r="N23">
            <v>450</v>
          </cell>
          <cell r="O23">
            <v>450</v>
          </cell>
          <cell r="P23">
            <v>475</v>
          </cell>
          <cell r="Q23">
            <v>853</v>
          </cell>
          <cell r="R23">
            <v>675</v>
          </cell>
          <cell r="S23">
            <v>675</v>
          </cell>
          <cell r="U23">
            <v>4197</v>
          </cell>
        </row>
        <row r="24">
          <cell r="A24" t="str">
            <v>DURING NAHARKOUM SAEED</v>
          </cell>
          <cell r="B24">
            <v>0.47916666666666669</v>
          </cell>
          <cell r="C24" t="str">
            <v>DOC 30"</v>
          </cell>
          <cell r="D24" t="str">
            <v>DOC 30"</v>
          </cell>
          <cell r="E24" t="str">
            <v>FREE</v>
          </cell>
          <cell r="F24" t="str">
            <v>REACH %</v>
          </cell>
          <cell r="G24">
            <v>0</v>
          </cell>
          <cell r="H24">
            <v>68.5</v>
          </cell>
          <cell r="I24">
            <v>70.099999999999994</v>
          </cell>
          <cell r="J24" t="str">
            <v>DOC 30"</v>
          </cell>
          <cell r="K24" t="str">
            <v>NTVC 35"</v>
          </cell>
          <cell r="L24" t="str">
            <v>NTVC 35"</v>
          </cell>
          <cell r="M24" t="str">
            <v>NTVC 35"</v>
          </cell>
          <cell r="N24">
            <v>73.900000000000006</v>
          </cell>
          <cell r="O24">
            <v>73.900000000000006</v>
          </cell>
          <cell r="P24">
            <v>73.900000000000006</v>
          </cell>
          <cell r="Q24">
            <v>74.900000000000006</v>
          </cell>
          <cell r="R24">
            <v>73.900000000000006</v>
          </cell>
          <cell r="S24">
            <v>73.900000000000006</v>
          </cell>
          <cell r="U24">
            <v>0</v>
          </cell>
        </row>
        <row r="25">
          <cell r="A25" t="str">
            <v>DURING DUBBED SERIAL</v>
          </cell>
          <cell r="B25" t="str">
            <v>COPY ON AIR</v>
          </cell>
          <cell r="C25" t="str">
            <v>AR</v>
          </cell>
          <cell r="D25" t="str">
            <v>AR</v>
          </cell>
          <cell r="E25" t="str">
            <v>FREE</v>
          </cell>
          <cell r="F25" t="str">
            <v>FREQUENCY</v>
          </cell>
          <cell r="G25">
            <v>0</v>
          </cell>
          <cell r="H25">
            <v>3.4306569343065694</v>
          </cell>
          <cell r="I25">
            <v>5.4778887303851649</v>
          </cell>
          <cell r="J25" t="str">
            <v>AR</v>
          </cell>
          <cell r="K25" t="str">
            <v>AR</v>
          </cell>
          <cell r="L25" t="str">
            <v>AR</v>
          </cell>
          <cell r="M25" t="str">
            <v>AR</v>
          </cell>
          <cell r="N25">
            <v>6.0893098782138022</v>
          </cell>
          <cell r="O25">
            <v>6.0893098782138022</v>
          </cell>
          <cell r="P25">
            <v>6.4276048714479019</v>
          </cell>
          <cell r="Q25">
            <v>11.388518024032042</v>
          </cell>
          <cell r="R25">
            <v>9.1339648173207024</v>
          </cell>
          <cell r="S25">
            <v>9.1339648173207024</v>
          </cell>
          <cell r="U25">
            <v>0</v>
          </cell>
        </row>
        <row r="26">
          <cell r="A26" t="str">
            <v>COPY :</v>
          </cell>
          <cell r="B26" t="str">
            <v>WEEKS ON AIR</v>
          </cell>
          <cell r="C26" t="str">
            <v>30-35</v>
          </cell>
          <cell r="D26" t="str">
            <v>FREE</v>
          </cell>
          <cell r="E26" t="str">
            <v>FREE</v>
          </cell>
          <cell r="F26">
            <v>4.2000000000000003E-2</v>
          </cell>
          <cell r="G26">
            <v>0</v>
          </cell>
          <cell r="I26" t="str">
            <v>RATE STRUCTURE :</v>
          </cell>
          <cell r="N26">
            <v>2</v>
          </cell>
          <cell r="O26">
            <v>2</v>
          </cell>
          <cell r="U26">
            <v>0</v>
          </cell>
        </row>
        <row r="27">
          <cell r="A27" t="str">
            <v>DURING VARIETY</v>
          </cell>
          <cell r="B27" t="str">
            <v>BURSTS</v>
          </cell>
          <cell r="C27" t="str">
            <v>30-35</v>
          </cell>
          <cell r="D27" t="str">
            <v>FREE</v>
          </cell>
          <cell r="E27" t="str">
            <v>FREE</v>
          </cell>
          <cell r="F27">
            <v>4.5999999999999999E-2</v>
          </cell>
          <cell r="G27">
            <v>0</v>
          </cell>
          <cell r="I27" t="str">
            <v>SA TV NET = GROSS + 16 % AGENCY FEE</v>
          </cell>
          <cell r="N27">
            <v>3</v>
          </cell>
          <cell r="O27">
            <v>3</v>
          </cell>
          <cell r="P27">
            <v>0</v>
          </cell>
          <cell r="U27">
            <v>0</v>
          </cell>
        </row>
        <row r="28">
          <cell r="A28" t="str">
            <v>DURING NEWS</v>
          </cell>
          <cell r="B28" t="str">
            <v>BUDGET (US4M)</v>
          </cell>
          <cell r="C28" t="str">
            <v>30-35</v>
          </cell>
          <cell r="D28">
            <v>2000</v>
          </cell>
          <cell r="E28">
            <v>2320</v>
          </cell>
          <cell r="F28">
            <v>4.2000000000000003E-2</v>
          </cell>
          <cell r="G28">
            <v>26.493091241292678</v>
          </cell>
          <cell r="I28">
            <v>2</v>
          </cell>
          <cell r="P28">
            <v>0</v>
          </cell>
          <cell r="Q28">
            <v>0</v>
          </cell>
          <cell r="U28">
            <v>4.6399999999999997</v>
          </cell>
        </row>
        <row r="29">
          <cell r="A29" t="str">
            <v>DURING  DUBBED SERIAL</v>
          </cell>
          <cell r="B29">
            <v>0.92708333333333337</v>
          </cell>
          <cell r="C29" t="str">
            <v>30-35</v>
          </cell>
          <cell r="D29">
            <v>2000</v>
          </cell>
          <cell r="E29">
            <v>2320</v>
          </cell>
          <cell r="F29">
            <v>6.7000000000000004E-2</v>
          </cell>
          <cell r="G29">
            <v>16.607609434840185</v>
          </cell>
          <cell r="I29">
            <v>5</v>
          </cell>
          <cell r="N29">
            <v>4</v>
          </cell>
          <cell r="O29">
            <v>4</v>
          </cell>
          <cell r="P29">
            <v>0</v>
          </cell>
          <cell r="Q29">
            <v>0</v>
          </cell>
          <cell r="U29">
            <v>30.16</v>
          </cell>
        </row>
        <row r="30">
          <cell r="A30" t="str">
            <v>U.A.E.</v>
          </cell>
          <cell r="B30" t="str">
            <v>WEEKS ON AIR</v>
          </cell>
          <cell r="C30">
            <v>34</v>
          </cell>
          <cell r="D30">
            <v>1234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1234</v>
          </cell>
          <cell r="J30">
            <v>1234</v>
          </cell>
          <cell r="K30">
            <v>34</v>
          </cell>
          <cell r="L30">
            <v>1234</v>
          </cell>
          <cell r="M30">
            <v>1234</v>
          </cell>
          <cell r="N30">
            <v>1234</v>
          </cell>
          <cell r="O30">
            <v>0</v>
          </cell>
          <cell r="P30">
            <v>31</v>
          </cell>
          <cell r="U30">
            <v>30.16</v>
          </cell>
        </row>
        <row r="31">
          <cell r="A31" t="str">
            <v>EXCHANGE RATE : US$ 1 = S.R. 3.75</v>
          </cell>
          <cell r="B31" t="str">
            <v>NO OF SPOTS</v>
          </cell>
          <cell r="C31">
            <v>28</v>
          </cell>
          <cell r="D31">
            <v>47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 t="str">
            <v xml:space="preserve">TARGET AUDIENCE : ARAB HOUSEWIVES  (20-44) MARRIED WITH KIDS </v>
          </cell>
          <cell r="J31">
            <v>43</v>
          </cell>
          <cell r="K31">
            <v>40</v>
          </cell>
          <cell r="L31">
            <v>80</v>
          </cell>
          <cell r="M31">
            <v>63</v>
          </cell>
          <cell r="N31">
            <v>63</v>
          </cell>
          <cell r="O31">
            <v>0</v>
          </cell>
          <cell r="P31">
            <v>407</v>
          </cell>
          <cell r="R31" t="str">
            <v>CCS / UAE / 7</v>
          </cell>
          <cell r="U31">
            <v>0</v>
          </cell>
        </row>
      </sheetData>
      <sheetData sheetId="2" refreshError="1">
        <row r="1">
          <cell r="A1" t="str">
            <v>1999 MEDIA PLAN SUMMARY</v>
          </cell>
        </row>
        <row r="2">
          <cell r="A2" t="str">
            <v>1999 MEDIA PLAN SUMMARY</v>
          </cell>
          <cell r="H2" t="str">
            <v>BUDGET :</v>
          </cell>
          <cell r="J2" t="str">
            <v>US$</v>
          </cell>
          <cell r="K2">
            <v>495</v>
          </cell>
          <cell r="L2" t="str">
            <v>M</v>
          </cell>
          <cell r="R2" t="str">
            <v>NUMBER :</v>
          </cell>
        </row>
        <row r="3">
          <cell r="A3" t="str">
            <v>MARKETS :  M.E. REGION</v>
          </cell>
          <cell r="I3" t="str">
            <v>BUDGET :</v>
          </cell>
          <cell r="J3" t="str">
            <v>US$</v>
          </cell>
          <cell r="K3">
            <v>108</v>
          </cell>
          <cell r="L3" t="str">
            <v>M</v>
          </cell>
          <cell r="O3" t="str">
            <v>NUMBER :</v>
          </cell>
          <cell r="Q3" t="str">
            <v>CCS / 7</v>
          </cell>
          <cell r="R3" t="str">
            <v>NUMBER :</v>
          </cell>
        </row>
        <row r="4">
          <cell r="A4" t="str">
            <v>PRODUCT : KRAFT CREAM CHEESE SPREAD</v>
          </cell>
          <cell r="H4" t="str">
            <v>ACTUAL :</v>
          </cell>
          <cell r="J4" t="str">
            <v>US$</v>
          </cell>
          <cell r="K4">
            <v>493.87608999999998</v>
          </cell>
          <cell r="L4" t="str">
            <v>M</v>
          </cell>
          <cell r="O4" t="str">
            <v>DATE :</v>
          </cell>
          <cell r="Q4" t="str">
            <v>9.6.1999</v>
          </cell>
          <cell r="R4" t="str">
            <v>DATE :</v>
          </cell>
        </row>
        <row r="5">
          <cell r="A5" t="str">
            <v>PRODUCT : KRAFT CREAM CHEESE SPREAD</v>
          </cell>
          <cell r="I5" t="str">
            <v>ACTUAL :</v>
          </cell>
          <cell r="J5" t="str">
            <v>US$</v>
          </cell>
          <cell r="K5">
            <v>107.648</v>
          </cell>
          <cell r="L5" t="str">
            <v>M</v>
          </cell>
          <cell r="Q5" t="str">
            <v>9.6.1999</v>
          </cell>
          <cell r="R5" t="str">
            <v>DATE :</v>
          </cell>
        </row>
        <row r="6">
          <cell r="A6" t="str">
            <v>MEDIUM /</v>
          </cell>
          <cell r="B6" t="str">
            <v>TIME</v>
          </cell>
          <cell r="C6" t="str">
            <v>Dec</v>
          </cell>
          <cell r="D6" t="str">
            <v>JAN</v>
          </cell>
          <cell r="E6" t="str">
            <v>FEB</v>
          </cell>
          <cell r="F6" t="str">
            <v>MAR</v>
          </cell>
          <cell r="G6" t="str">
            <v>APR</v>
          </cell>
          <cell r="H6" t="str">
            <v>MAY</v>
          </cell>
          <cell r="I6" t="str">
            <v>JUN</v>
          </cell>
          <cell r="J6" t="str">
            <v>JUL</v>
          </cell>
          <cell r="K6" t="str">
            <v>AUG</v>
          </cell>
          <cell r="L6" t="str">
            <v>SEP</v>
          </cell>
          <cell r="M6" t="str">
            <v>OCT</v>
          </cell>
          <cell r="N6" t="str">
            <v>NOV</v>
          </cell>
          <cell r="O6" t="str">
            <v>DEC</v>
          </cell>
          <cell r="P6" t="str">
            <v>TOTAL</v>
          </cell>
          <cell r="Q6" t="str">
            <v>% OF</v>
          </cell>
          <cell r="R6" t="str">
            <v>PLAN NO.</v>
          </cell>
        </row>
        <row r="7">
          <cell r="A7" t="str">
            <v>MARKET</v>
          </cell>
          <cell r="B7" t="str">
            <v>TIME</v>
          </cell>
          <cell r="C7">
            <v>98</v>
          </cell>
          <cell r="D7">
            <v>99</v>
          </cell>
          <cell r="E7">
            <v>99</v>
          </cell>
          <cell r="F7">
            <v>99</v>
          </cell>
          <cell r="G7">
            <v>99</v>
          </cell>
          <cell r="H7">
            <v>99</v>
          </cell>
          <cell r="I7">
            <v>99</v>
          </cell>
          <cell r="J7">
            <v>99</v>
          </cell>
          <cell r="K7">
            <v>99</v>
          </cell>
          <cell r="L7">
            <v>99</v>
          </cell>
          <cell r="M7">
            <v>99</v>
          </cell>
          <cell r="N7">
            <v>99</v>
          </cell>
          <cell r="O7">
            <v>99</v>
          </cell>
          <cell r="P7">
            <v>99</v>
          </cell>
          <cell r="Q7" t="str">
            <v>TOTAL</v>
          </cell>
          <cell r="R7" t="str">
            <v>&amp; DATE</v>
          </cell>
        </row>
        <row r="8">
          <cell r="A8" t="str">
            <v>SATELLITE</v>
          </cell>
          <cell r="B8" t="str">
            <v>WEEKS ON AIR</v>
          </cell>
          <cell r="C8">
            <v>34</v>
          </cell>
          <cell r="D8">
            <v>1234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1234</v>
          </cell>
          <cell r="J8">
            <v>1234</v>
          </cell>
          <cell r="K8">
            <v>34</v>
          </cell>
          <cell r="L8">
            <v>1234</v>
          </cell>
          <cell r="M8">
            <v>1234</v>
          </cell>
          <cell r="N8">
            <v>1234</v>
          </cell>
          <cell r="O8">
            <v>0</v>
          </cell>
          <cell r="P8">
            <v>31</v>
          </cell>
          <cell r="Q8">
            <v>99</v>
          </cell>
          <cell r="R8">
            <v>99</v>
          </cell>
        </row>
        <row r="9">
          <cell r="A9" t="str">
            <v>WEEKS ON AIR</v>
          </cell>
          <cell r="B9" t="str">
            <v>NO OF SPOTS</v>
          </cell>
          <cell r="C9">
            <v>40</v>
          </cell>
          <cell r="D9">
            <v>82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64</v>
          </cell>
          <cell r="J9">
            <v>64</v>
          </cell>
          <cell r="K9">
            <v>71</v>
          </cell>
          <cell r="L9">
            <v>143</v>
          </cell>
          <cell r="M9">
            <v>120</v>
          </cell>
          <cell r="N9">
            <v>120</v>
          </cell>
          <cell r="O9">
            <v>0</v>
          </cell>
          <cell r="P9">
            <v>704</v>
          </cell>
          <cell r="Q9">
            <v>1234</v>
          </cell>
          <cell r="R9" t="str">
            <v>CCS/PA/7</v>
          </cell>
        </row>
        <row r="10">
          <cell r="A10" t="str">
            <v xml:space="preserve">Dubbed Serial </v>
          </cell>
          <cell r="B10" t="str">
            <v>BUDGET (US$M)</v>
          </cell>
          <cell r="C10">
            <v>22.33</v>
          </cell>
          <cell r="D10">
            <v>58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47.617739</v>
          </cell>
          <cell r="J10">
            <v>47.617739</v>
          </cell>
          <cell r="K10">
            <v>48.614149999999995</v>
          </cell>
          <cell r="L10">
            <v>102.90470199999999</v>
          </cell>
          <cell r="M10">
            <v>83.395880000000005</v>
          </cell>
          <cell r="N10">
            <v>83.395880000000005</v>
          </cell>
          <cell r="O10">
            <v>0</v>
          </cell>
          <cell r="P10">
            <v>493.87608999999998</v>
          </cell>
          <cell r="Q10">
            <v>0.51874396443416315</v>
          </cell>
          <cell r="R10" t="str">
            <v>9.6.1999</v>
          </cell>
        </row>
        <row r="11">
          <cell r="A11" t="str">
            <v>SA AR CH 1</v>
          </cell>
          <cell r="B11" t="str">
            <v>BUDGET (US$M)</v>
          </cell>
          <cell r="C11">
            <v>22.33</v>
          </cell>
          <cell r="D11">
            <v>58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47.617739</v>
          </cell>
          <cell r="J11">
            <v>47.617739</v>
          </cell>
          <cell r="K11">
            <v>48.614149999999995</v>
          </cell>
          <cell r="L11">
            <v>102.90470199999999</v>
          </cell>
          <cell r="M11">
            <v>83.395880000000005</v>
          </cell>
          <cell r="N11">
            <v>83.395880000000005</v>
          </cell>
          <cell r="O11">
            <v>0</v>
          </cell>
          <cell r="P11">
            <v>493.87608999999998</v>
          </cell>
          <cell r="Q11">
            <v>0.51874396443416315</v>
          </cell>
          <cell r="R11" t="str">
            <v>9.6.1999</v>
          </cell>
        </row>
        <row r="12">
          <cell r="A12" t="str">
            <v>BEF. WOMEN'S WORLD</v>
          </cell>
          <cell r="B12">
            <v>0.45833333333333331</v>
          </cell>
          <cell r="C12" t="str">
            <v>DOC 30"</v>
          </cell>
          <cell r="D12" t="str">
            <v>DOC 30"</v>
          </cell>
          <cell r="E12">
            <v>4640</v>
          </cell>
          <cell r="F12">
            <v>5.6000000000000001E-2</v>
          </cell>
          <cell r="G12">
            <v>39.739636861939019</v>
          </cell>
          <cell r="H12">
            <v>1</v>
          </cell>
          <cell r="I12" t="str">
            <v>DOC 30"</v>
          </cell>
          <cell r="J12" t="str">
            <v>DOC 30"</v>
          </cell>
          <cell r="K12" t="str">
            <v>NTVC 35"</v>
          </cell>
          <cell r="L12" t="str">
            <v>NTVC 35"</v>
          </cell>
          <cell r="M12" t="str">
            <v>NTVC 35"</v>
          </cell>
          <cell r="N12" t="str">
            <v>NTVC 35"</v>
          </cell>
          <cell r="O12">
            <v>1</v>
          </cell>
          <cell r="P12">
            <v>1</v>
          </cell>
          <cell r="Q12">
            <v>3</v>
          </cell>
          <cell r="R12">
            <v>2</v>
          </cell>
        </row>
        <row r="13">
          <cell r="A13" t="str">
            <v>BEF. MORNING SERIAL</v>
          </cell>
          <cell r="B13" t="str">
            <v>COPY ON AIR</v>
          </cell>
          <cell r="C13" t="str">
            <v>AR</v>
          </cell>
          <cell r="D13" t="str">
            <v>AR</v>
          </cell>
          <cell r="E13">
            <v>4640</v>
          </cell>
          <cell r="F13">
            <v>5.0999999999999997E-2</v>
          </cell>
          <cell r="G13">
            <v>43.635679691540886</v>
          </cell>
          <cell r="H13">
            <v>1</v>
          </cell>
          <cell r="I13" t="str">
            <v>AR</v>
          </cell>
          <cell r="J13" t="str">
            <v>AR</v>
          </cell>
          <cell r="K13" t="str">
            <v>AR</v>
          </cell>
          <cell r="L13" t="str">
            <v>AR</v>
          </cell>
          <cell r="M13" t="str">
            <v>AR</v>
          </cell>
          <cell r="N13" t="str">
            <v>AR</v>
          </cell>
          <cell r="O13">
            <v>1</v>
          </cell>
          <cell r="P13">
            <v>1</v>
          </cell>
          <cell r="Q13">
            <v>2</v>
          </cell>
          <cell r="R13">
            <v>2</v>
          </cell>
        </row>
        <row r="14">
          <cell r="A14" t="str">
            <v>BEF. VARIETY PROGRAM</v>
          </cell>
          <cell r="B14">
            <v>0.79166666666666663</v>
          </cell>
          <cell r="C14">
            <v>35</v>
          </cell>
          <cell r="D14">
            <v>8000</v>
          </cell>
          <cell r="E14">
            <v>9280</v>
          </cell>
          <cell r="F14">
            <v>6.5000000000000002E-2</v>
          </cell>
          <cell r="G14">
            <v>68.474451208264156</v>
          </cell>
          <cell r="I14">
            <v>1</v>
          </cell>
          <cell r="J14" t="str">
            <v>AR</v>
          </cell>
          <cell r="K14" t="str">
            <v>AR</v>
          </cell>
          <cell r="L14" t="str">
            <v>AR</v>
          </cell>
          <cell r="M14" t="str">
            <v>AR</v>
          </cell>
          <cell r="N14" t="str">
            <v>AR</v>
          </cell>
          <cell r="O14">
            <v>2</v>
          </cell>
        </row>
        <row r="15">
          <cell r="A15" t="str">
            <v>PRINT CAMPAIGN</v>
          </cell>
          <cell r="B15">
            <v>0.89583333333333337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</row>
        <row r="16">
          <cell r="A16" t="str">
            <v>BEF. ARABIC SERIAL</v>
          </cell>
          <cell r="B16">
            <v>0.92708333333333337</v>
          </cell>
          <cell r="C16">
            <v>35</v>
          </cell>
          <cell r="D16">
            <v>12000</v>
          </cell>
          <cell r="E16">
            <v>13919.999999999998</v>
          </cell>
          <cell r="F16">
            <v>0.121</v>
          </cell>
          <cell r="G16">
            <v>55.175694155419457</v>
          </cell>
          <cell r="H16">
            <v>1</v>
          </cell>
          <cell r="I16">
            <v>1</v>
          </cell>
          <cell r="N16">
            <v>1</v>
          </cell>
          <cell r="O16">
            <v>1</v>
          </cell>
          <cell r="P16">
            <v>1</v>
          </cell>
          <cell r="Q16">
            <v>1</v>
          </cell>
          <cell r="R16">
            <v>0</v>
          </cell>
        </row>
        <row r="17">
          <cell r="A17" t="str">
            <v>SAUDI</v>
          </cell>
          <cell r="B17" t="str">
            <v>WEEKS ON AIR</v>
          </cell>
          <cell r="C17">
            <v>34</v>
          </cell>
          <cell r="D17">
            <v>1234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1234</v>
          </cell>
          <cell r="J17">
            <v>1234</v>
          </cell>
          <cell r="K17">
            <v>34</v>
          </cell>
          <cell r="L17">
            <v>1234</v>
          </cell>
          <cell r="M17">
            <v>1234</v>
          </cell>
          <cell r="N17">
            <v>1234</v>
          </cell>
          <cell r="O17">
            <v>0</v>
          </cell>
          <cell r="P17">
            <v>31</v>
          </cell>
          <cell r="Q17">
            <v>4</v>
          </cell>
          <cell r="R17">
            <v>3</v>
          </cell>
        </row>
        <row r="18">
          <cell r="A18" t="str">
            <v>Variety</v>
          </cell>
          <cell r="B18" t="str">
            <v>NO OF SPOTS</v>
          </cell>
          <cell r="C18">
            <v>4</v>
          </cell>
          <cell r="D18">
            <v>8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4</v>
          </cell>
          <cell r="J18">
            <v>4</v>
          </cell>
          <cell r="K18">
            <v>4</v>
          </cell>
          <cell r="L18">
            <v>8</v>
          </cell>
          <cell r="M18">
            <v>7</v>
          </cell>
          <cell r="N18">
            <v>7</v>
          </cell>
          <cell r="O18">
            <v>0</v>
          </cell>
          <cell r="P18">
            <v>46</v>
          </cell>
          <cell r="Q18">
            <v>3</v>
          </cell>
          <cell r="R18" t="str">
            <v>CCS / SA / 7</v>
          </cell>
        </row>
        <row r="19">
          <cell r="A19" t="str">
            <v>TOTAL MONTHLY SPOTS</v>
          </cell>
          <cell r="B19" t="str">
            <v>BUDGET (US$M)</v>
          </cell>
          <cell r="C19">
            <v>9.8999039999999994</v>
          </cell>
          <cell r="D19">
            <v>18.56232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9.8999039999999994</v>
          </cell>
          <cell r="J19">
            <v>9.8999039999999994</v>
          </cell>
          <cell r="K19">
            <v>9.8999039999999994</v>
          </cell>
          <cell r="L19">
            <v>17.324831999999997</v>
          </cell>
          <cell r="M19">
            <v>16.087343999999998</v>
          </cell>
          <cell r="N19">
            <v>16.087343999999998</v>
          </cell>
          <cell r="O19">
            <v>0</v>
          </cell>
          <cell r="P19">
            <v>107.661456</v>
          </cell>
          <cell r="Q19">
            <v>0.11308247480090446</v>
          </cell>
          <cell r="R19" t="str">
            <v>9.6.1999</v>
          </cell>
        </row>
        <row r="20">
          <cell r="A20" t="str">
            <v>TOTAL MONTHLY EXPENDITURE (SR M)</v>
          </cell>
          <cell r="B20" t="str">
            <v>GRP'S</v>
          </cell>
          <cell r="C20">
            <v>235</v>
          </cell>
          <cell r="D20">
            <v>384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450</v>
          </cell>
          <cell r="J20">
            <v>450</v>
          </cell>
          <cell r="K20">
            <v>475</v>
          </cell>
          <cell r="L20">
            <v>853</v>
          </cell>
          <cell r="M20">
            <v>675</v>
          </cell>
          <cell r="N20">
            <v>675</v>
          </cell>
          <cell r="O20">
            <v>0</v>
          </cell>
          <cell r="P20">
            <v>4197</v>
          </cell>
          <cell r="Q20">
            <v>64.959999999999994</v>
          </cell>
          <cell r="R20">
            <v>60.32</v>
          </cell>
        </row>
        <row r="21">
          <cell r="A21" t="str">
            <v>TOTAL MONTHLY EXPENDITURE (US$ M)</v>
          </cell>
          <cell r="B21" t="str">
            <v>REACH %</v>
          </cell>
          <cell r="C21">
            <v>68.5</v>
          </cell>
          <cell r="D21">
            <v>70.099999999999994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73.900000000000006</v>
          </cell>
          <cell r="J21">
            <v>73.900000000000006</v>
          </cell>
          <cell r="K21">
            <v>73.900000000000006</v>
          </cell>
          <cell r="L21">
            <v>74.900000000000006</v>
          </cell>
          <cell r="M21">
            <v>73.900000000000006</v>
          </cell>
          <cell r="N21">
            <v>73.900000000000006</v>
          </cell>
          <cell r="O21">
            <v>0</v>
          </cell>
          <cell r="P21">
            <v>0</v>
          </cell>
          <cell r="Q21">
            <v>17.324831999999997</v>
          </cell>
          <cell r="R21">
            <v>16.087343999999998</v>
          </cell>
        </row>
        <row r="22">
          <cell r="A22" t="str">
            <v>TOTAL MONTHLY EXPENDITURE SHARE (%)</v>
          </cell>
          <cell r="B22" t="str">
            <v>FREQUENCY</v>
          </cell>
          <cell r="C22">
            <v>3.4306569343065694</v>
          </cell>
          <cell r="D22">
            <v>5.4778887303851649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6.0893098782138022</v>
          </cell>
          <cell r="J22">
            <v>6.0893098782138022</v>
          </cell>
          <cell r="K22">
            <v>6.4276048714479019</v>
          </cell>
          <cell r="L22">
            <v>11.388518024032042</v>
          </cell>
          <cell r="M22">
            <v>9.1339648173207024</v>
          </cell>
          <cell r="N22">
            <v>9.1339648173207024</v>
          </cell>
          <cell r="O22">
            <v>0</v>
          </cell>
          <cell r="P22">
            <v>0</v>
          </cell>
          <cell r="Q22">
            <v>16.093965517241376</v>
          </cell>
          <cell r="R22">
            <v>14.944396551724138</v>
          </cell>
        </row>
        <row r="23">
          <cell r="A23" t="str">
            <v>PLAN PERFORMANCE APRIL 98 INDEX</v>
          </cell>
          <cell r="B23" t="str">
            <v>FREQUENCY</v>
          </cell>
          <cell r="C23">
            <v>3.4306569343065694</v>
          </cell>
          <cell r="D23">
            <v>5.4778887303851649</v>
          </cell>
          <cell r="E23">
            <v>0</v>
          </cell>
          <cell r="F23" t="str">
            <v>GRP</v>
          </cell>
          <cell r="G23">
            <v>0</v>
          </cell>
          <cell r="H23">
            <v>235</v>
          </cell>
          <cell r="I23">
            <v>384</v>
          </cell>
          <cell r="J23">
            <v>6.0893098782138022</v>
          </cell>
          <cell r="K23">
            <v>6.4276048714479019</v>
          </cell>
          <cell r="L23">
            <v>11.388518024032042</v>
          </cell>
          <cell r="M23">
            <v>9.1339648173207024</v>
          </cell>
          <cell r="N23">
            <v>450</v>
          </cell>
          <cell r="O23">
            <v>450</v>
          </cell>
          <cell r="P23">
            <v>475</v>
          </cell>
          <cell r="Q23">
            <v>853</v>
          </cell>
          <cell r="R23">
            <v>675</v>
          </cell>
        </row>
        <row r="24">
          <cell r="A24" t="str">
            <v>DURING NAHARKOUM SAEED</v>
          </cell>
          <cell r="B24">
            <v>0.47916666666666669</v>
          </cell>
          <cell r="C24" t="str">
            <v>DOC 30"</v>
          </cell>
          <cell r="D24" t="str">
            <v>DOC 30"</v>
          </cell>
          <cell r="E24" t="str">
            <v>FREE</v>
          </cell>
          <cell r="F24" t="str">
            <v>REACH %</v>
          </cell>
          <cell r="G24">
            <v>0</v>
          </cell>
          <cell r="H24">
            <v>68.5</v>
          </cell>
          <cell r="I24" t="str">
            <v>DOC 30"</v>
          </cell>
          <cell r="J24" t="str">
            <v>DOC 30"</v>
          </cell>
          <cell r="K24" t="str">
            <v>NTVC 35"</v>
          </cell>
          <cell r="L24" t="str">
            <v>NTVC 35"</v>
          </cell>
          <cell r="M24" t="str">
            <v>NTVC 35"</v>
          </cell>
          <cell r="N24" t="str">
            <v>NTVC 35"</v>
          </cell>
          <cell r="O24">
            <v>73.900000000000006</v>
          </cell>
          <cell r="P24">
            <v>73.900000000000006</v>
          </cell>
          <cell r="Q24">
            <v>74.900000000000006</v>
          </cell>
          <cell r="R24">
            <v>73.900000000000006</v>
          </cell>
        </row>
        <row r="25">
          <cell r="A25" t="str">
            <v>DURING DUBBED SERIAL</v>
          </cell>
          <cell r="B25" t="str">
            <v>COPY ON AIR</v>
          </cell>
          <cell r="C25" t="str">
            <v>AR</v>
          </cell>
          <cell r="D25" t="str">
            <v>AR</v>
          </cell>
          <cell r="E25" t="str">
            <v>FREE</v>
          </cell>
          <cell r="F25" t="str">
            <v>FREQUENCY</v>
          </cell>
          <cell r="G25">
            <v>0</v>
          </cell>
          <cell r="H25">
            <v>3.4306569343065694</v>
          </cell>
          <cell r="I25" t="str">
            <v>AR</v>
          </cell>
          <cell r="J25" t="str">
            <v>AR</v>
          </cell>
          <cell r="K25" t="str">
            <v>AR</v>
          </cell>
          <cell r="L25" t="str">
            <v>AR</v>
          </cell>
          <cell r="M25" t="str">
            <v>AR</v>
          </cell>
          <cell r="N25" t="str">
            <v>AR</v>
          </cell>
          <cell r="O25">
            <v>6.0893098782138022</v>
          </cell>
          <cell r="P25">
            <v>6.4276048714479019</v>
          </cell>
          <cell r="Q25">
            <v>11.388518024032042</v>
          </cell>
          <cell r="R25">
            <v>9.1339648173207024</v>
          </cell>
        </row>
        <row r="26">
          <cell r="A26" t="str">
            <v>OUTDOOR (S.A.)</v>
          </cell>
          <cell r="B26" t="str">
            <v>WEEKS ON AIR</v>
          </cell>
          <cell r="C26" t="str">
            <v>30-35</v>
          </cell>
          <cell r="D26" t="str">
            <v>FREE</v>
          </cell>
          <cell r="E26" t="str">
            <v>FREE</v>
          </cell>
          <cell r="F26">
            <v>4.2000000000000003E-2</v>
          </cell>
          <cell r="G26">
            <v>0</v>
          </cell>
          <cell r="I26" t="str">
            <v>RATE STRUCTURE :</v>
          </cell>
          <cell r="N26">
            <v>2</v>
          </cell>
          <cell r="O26">
            <v>2</v>
          </cell>
        </row>
        <row r="27">
          <cell r="A27" t="str">
            <v>DURING VARIETY</v>
          </cell>
          <cell r="B27" t="str">
            <v>BURSTS</v>
          </cell>
          <cell r="C27" t="str">
            <v>30-35</v>
          </cell>
          <cell r="D27" t="str">
            <v>FREE</v>
          </cell>
          <cell r="E27" t="str">
            <v>FREE</v>
          </cell>
          <cell r="F27">
            <v>4.5999999999999999E-2</v>
          </cell>
          <cell r="G27">
            <v>0</v>
          </cell>
          <cell r="I27" t="str">
            <v>SA TV NET = GROSS + 16 % AGENCY FEE</v>
          </cell>
          <cell r="N27">
            <v>3</v>
          </cell>
          <cell r="O27">
            <v>3</v>
          </cell>
          <cell r="P27">
            <v>0</v>
          </cell>
        </row>
        <row r="28">
          <cell r="A28" t="str">
            <v>DURING NEWS</v>
          </cell>
          <cell r="B28" t="str">
            <v>BUDGET (US4M)</v>
          </cell>
          <cell r="C28" t="str">
            <v>30-35</v>
          </cell>
          <cell r="D28">
            <v>2000</v>
          </cell>
          <cell r="E28">
            <v>2320</v>
          </cell>
          <cell r="F28">
            <v>4.2000000000000003E-2</v>
          </cell>
          <cell r="G28">
            <v>26.493091241292678</v>
          </cell>
          <cell r="I28">
            <v>2</v>
          </cell>
          <cell r="P28">
            <v>0</v>
          </cell>
          <cell r="Q28">
            <v>0</v>
          </cell>
        </row>
        <row r="29">
          <cell r="A29" t="str">
            <v>DURING  DUBBED SERIAL</v>
          </cell>
          <cell r="B29">
            <v>0.92708333333333337</v>
          </cell>
          <cell r="C29" t="str">
            <v>30-35</v>
          </cell>
          <cell r="D29">
            <v>2000</v>
          </cell>
          <cell r="E29">
            <v>2320</v>
          </cell>
          <cell r="F29">
            <v>6.7000000000000004E-2</v>
          </cell>
          <cell r="G29">
            <v>16.607609434840185</v>
          </cell>
          <cell r="I29">
            <v>5</v>
          </cell>
          <cell r="N29">
            <v>4</v>
          </cell>
          <cell r="O29">
            <v>4</v>
          </cell>
          <cell r="P29">
            <v>0</v>
          </cell>
          <cell r="Q29">
            <v>0</v>
          </cell>
        </row>
        <row r="30">
          <cell r="A30" t="str">
            <v>U.A.E.</v>
          </cell>
          <cell r="B30" t="str">
            <v>WEEKS ON AIR</v>
          </cell>
          <cell r="C30">
            <v>34</v>
          </cell>
          <cell r="D30">
            <v>1234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1234</v>
          </cell>
          <cell r="J30">
            <v>1234</v>
          </cell>
          <cell r="K30">
            <v>34</v>
          </cell>
          <cell r="L30">
            <v>1234</v>
          </cell>
          <cell r="M30">
            <v>1234</v>
          </cell>
          <cell r="N30">
            <v>1234</v>
          </cell>
          <cell r="O30">
            <v>0</v>
          </cell>
          <cell r="P30">
            <v>31</v>
          </cell>
        </row>
        <row r="31">
          <cell r="A31" t="str">
            <v>EXCHANGE RATE : US$ 1 = S.R. 3.75</v>
          </cell>
          <cell r="B31" t="str">
            <v>NO OF SPOTS</v>
          </cell>
          <cell r="C31">
            <v>28</v>
          </cell>
          <cell r="D31">
            <v>47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43</v>
          </cell>
          <cell r="J31">
            <v>43</v>
          </cell>
          <cell r="K31">
            <v>40</v>
          </cell>
          <cell r="L31">
            <v>80</v>
          </cell>
          <cell r="M31">
            <v>63</v>
          </cell>
          <cell r="N31">
            <v>63</v>
          </cell>
          <cell r="O31">
            <v>0</v>
          </cell>
          <cell r="P31">
            <v>407</v>
          </cell>
          <cell r="R31" t="str">
            <v>CCS / UAE / 7</v>
          </cell>
        </row>
        <row r="32">
          <cell r="A32" t="str">
            <v>DURING NAHARKOUM SAEED</v>
          </cell>
          <cell r="B32" t="str">
            <v>BUDGET (US$M)</v>
          </cell>
          <cell r="C32">
            <v>23.092252443</v>
          </cell>
          <cell r="D32">
            <v>26.623049930499999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19.9519522515</v>
          </cell>
          <cell r="J32">
            <v>19.9519522515</v>
          </cell>
          <cell r="K32">
            <v>21.963547850999998</v>
          </cell>
          <cell r="L32">
            <v>41.888331307500003</v>
          </cell>
          <cell r="M32">
            <v>32.651557402500003</v>
          </cell>
          <cell r="N32">
            <v>32.651557402500003</v>
          </cell>
          <cell r="O32">
            <v>0</v>
          </cell>
          <cell r="P32">
            <v>218.77420084000002</v>
          </cell>
          <cell r="Q32">
            <v>0.22979001931366516</v>
          </cell>
          <cell r="R32" t="str">
            <v>9.6.1999</v>
          </cell>
        </row>
        <row r="33">
          <cell r="A33" t="str">
            <v>DURING DUBBED SERIAL</v>
          </cell>
          <cell r="B33" t="str">
            <v>GRP'S</v>
          </cell>
          <cell r="C33">
            <v>264</v>
          </cell>
          <cell r="D33">
            <v>527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540</v>
          </cell>
          <cell r="J33">
            <v>540</v>
          </cell>
          <cell r="K33">
            <v>560</v>
          </cell>
          <cell r="L33">
            <v>970.7</v>
          </cell>
          <cell r="M33">
            <v>770</v>
          </cell>
          <cell r="N33">
            <v>770</v>
          </cell>
          <cell r="O33">
            <v>0</v>
          </cell>
          <cell r="P33">
            <v>4941.7</v>
          </cell>
          <cell r="Q33">
            <v>4</v>
          </cell>
          <cell r="R33">
            <v>3</v>
          </cell>
        </row>
        <row r="34">
          <cell r="A34" t="str">
            <v>DURING VARIETY</v>
          </cell>
          <cell r="B34" t="str">
            <v>REACH %</v>
          </cell>
          <cell r="C34">
            <v>70.900000000000006</v>
          </cell>
          <cell r="D34">
            <v>73.2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73.2</v>
          </cell>
          <cell r="J34">
            <v>73.2</v>
          </cell>
          <cell r="K34">
            <v>74.8</v>
          </cell>
          <cell r="L34">
            <v>76.5</v>
          </cell>
          <cell r="M34">
            <v>74.8</v>
          </cell>
          <cell r="N34">
            <v>74.8</v>
          </cell>
          <cell r="O34">
            <v>0</v>
          </cell>
          <cell r="P34">
            <v>0</v>
          </cell>
          <cell r="Q34">
            <v>4</v>
          </cell>
          <cell r="R34">
            <v>3</v>
          </cell>
        </row>
        <row r="35">
          <cell r="A35" t="str">
            <v>DURING VARIETY</v>
          </cell>
          <cell r="B35" t="str">
            <v>FREQUENCY</v>
          </cell>
          <cell r="C35">
            <v>3.7235543018335679</v>
          </cell>
          <cell r="D35">
            <v>7.2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7.3770491803278686</v>
          </cell>
          <cell r="J35">
            <v>7.3770491803278686</v>
          </cell>
          <cell r="K35">
            <v>7.4866310160427814</v>
          </cell>
          <cell r="L35">
            <v>12.68888888888889</v>
          </cell>
          <cell r="M35">
            <v>10.294117647058824</v>
          </cell>
          <cell r="N35">
            <v>10.294117647058824</v>
          </cell>
          <cell r="O35">
            <v>0</v>
          </cell>
          <cell r="P35">
            <v>0</v>
          </cell>
          <cell r="Q35">
            <v>7</v>
          </cell>
          <cell r="R35">
            <v>6</v>
          </cell>
        </row>
        <row r="36">
          <cell r="A36" t="str">
            <v>DURING NEWS</v>
          </cell>
          <cell r="B36" t="str">
            <v>FREQUENCY</v>
          </cell>
          <cell r="C36">
            <v>3.7235543018335679</v>
          </cell>
          <cell r="D36">
            <v>7.2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7.3770491803278686</v>
          </cell>
          <cell r="J36">
            <v>7.3770491803278686</v>
          </cell>
          <cell r="K36">
            <v>7.4866310160427814</v>
          </cell>
          <cell r="L36">
            <v>12.68888888888889</v>
          </cell>
          <cell r="M36">
            <v>10.294117647058824</v>
          </cell>
          <cell r="N36">
            <v>10.294117647058824</v>
          </cell>
          <cell r="O36">
            <v>0</v>
          </cell>
          <cell r="P36">
            <v>0</v>
          </cell>
        </row>
        <row r="37">
          <cell r="A37" t="str">
            <v>DURING  DUBBED SERIAL</v>
          </cell>
          <cell r="B37">
            <v>0.92708333333333337</v>
          </cell>
          <cell r="C37" t="str">
            <v>DOC 30"</v>
          </cell>
          <cell r="D37" t="str">
            <v>DOC 30"</v>
          </cell>
          <cell r="E37">
            <v>1566</v>
          </cell>
          <cell r="F37">
            <v>6.7000000000000004E-2</v>
          </cell>
          <cell r="G37">
            <v>11.210136368517125</v>
          </cell>
          <cell r="H37">
            <v>2</v>
          </cell>
          <cell r="I37" t="str">
            <v>DOC 30"</v>
          </cell>
          <cell r="J37" t="str">
            <v>DOC 30"</v>
          </cell>
          <cell r="K37" t="str">
            <v>NTVC 35"</v>
          </cell>
          <cell r="L37" t="str">
            <v>NTVC 35"</v>
          </cell>
          <cell r="M37" t="str">
            <v>NTVC 35"</v>
          </cell>
          <cell r="N37" t="str">
            <v>NTVC 35"</v>
          </cell>
          <cell r="P37">
            <v>5</v>
          </cell>
          <cell r="Q37">
            <v>9</v>
          </cell>
          <cell r="R37">
            <v>8</v>
          </cell>
        </row>
        <row r="38">
          <cell r="A38" t="str">
            <v>DURING VARAITY PROGRAMS</v>
          </cell>
          <cell r="B38" t="str">
            <v>COPY ON AIR</v>
          </cell>
          <cell r="C38" t="str">
            <v>AR</v>
          </cell>
          <cell r="D38" t="str">
            <v>AR</v>
          </cell>
          <cell r="E38">
            <v>1566</v>
          </cell>
          <cell r="F38">
            <v>7.1999999999999995E-2</v>
          </cell>
          <cell r="G38">
            <v>10.431654676258994</v>
          </cell>
          <cell r="H38">
            <v>2</v>
          </cell>
          <cell r="I38" t="str">
            <v>AR</v>
          </cell>
          <cell r="J38" t="str">
            <v>AR</v>
          </cell>
          <cell r="K38" t="str">
            <v>AR</v>
          </cell>
          <cell r="L38" t="str">
            <v>AR</v>
          </cell>
          <cell r="M38" t="str">
            <v>AR</v>
          </cell>
          <cell r="N38" t="str">
            <v>AR</v>
          </cell>
          <cell r="P38">
            <v>4</v>
          </cell>
          <cell r="Q38">
            <v>9</v>
          </cell>
          <cell r="R38">
            <v>8</v>
          </cell>
        </row>
        <row r="39">
          <cell r="A39" t="str">
            <v>BAHRAIN</v>
          </cell>
          <cell r="B39" t="str">
            <v>WEEKS ON AIR</v>
          </cell>
          <cell r="C39">
            <v>34</v>
          </cell>
          <cell r="D39">
            <v>1234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1234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10</v>
          </cell>
          <cell r="Q39">
            <v>21</v>
          </cell>
          <cell r="R39">
            <v>20</v>
          </cell>
        </row>
        <row r="40">
          <cell r="A40" t="str">
            <v>FUTURE SAT</v>
          </cell>
          <cell r="B40" t="str">
            <v>NO OF SPOTS</v>
          </cell>
          <cell r="C40">
            <v>5</v>
          </cell>
          <cell r="D40">
            <v>6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8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19</v>
          </cell>
          <cell r="R40" t="str">
            <v>CCS / BHN / 7</v>
          </cell>
        </row>
        <row r="41">
          <cell r="A41" t="str">
            <v>DURING ALAM AL SABAH</v>
          </cell>
          <cell r="B41" t="str">
            <v>BUDGET (US$M)</v>
          </cell>
          <cell r="C41">
            <v>1.5734042553191487</v>
          </cell>
          <cell r="D41">
            <v>2.1287234042553194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2.7534574468085102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6.4555851063829781</v>
          </cell>
          <cell r="Q41">
            <v>6.7806396758896444E-3</v>
          </cell>
          <cell r="R41" t="str">
            <v>9.6.1999</v>
          </cell>
        </row>
        <row r="42">
          <cell r="A42" t="str">
            <v>DURING ARABIC SERIAL</v>
          </cell>
          <cell r="B42" t="str">
            <v>GRP'S</v>
          </cell>
          <cell r="C42">
            <v>115</v>
          </cell>
          <cell r="D42">
            <v>230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183.125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528.125</v>
          </cell>
        </row>
        <row r="43">
          <cell r="A43" t="str">
            <v>DURING ARABIC SERIAL</v>
          </cell>
          <cell r="B43" t="str">
            <v>REACH %</v>
          </cell>
          <cell r="C43">
            <v>57.3</v>
          </cell>
          <cell r="D43">
            <v>60.4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60.8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</row>
        <row r="44">
          <cell r="A44" t="str">
            <v xml:space="preserve">DURING NEWS </v>
          </cell>
          <cell r="B44" t="str">
            <v>FREQUENCY</v>
          </cell>
          <cell r="C44">
            <v>2.0069808027923211</v>
          </cell>
          <cell r="D44">
            <v>3.8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3.0119243421052633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</row>
        <row r="45">
          <cell r="A45" t="str">
            <v>DURING ENTERTAINMENT PROG</v>
          </cell>
          <cell r="B45" t="str">
            <v>FREQUENCY</v>
          </cell>
          <cell r="C45">
            <v>2.0069808027923211</v>
          </cell>
          <cell r="D45">
            <v>3.8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3.0119243421052633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</row>
        <row r="46">
          <cell r="A46" t="str">
            <v>DURING ENTERTAINMENT PROG</v>
          </cell>
          <cell r="B46">
            <v>0.94791666666666663</v>
          </cell>
          <cell r="C46" t="str">
            <v>DOC 30"</v>
          </cell>
          <cell r="D46" t="str">
            <v>DOC 30"</v>
          </cell>
          <cell r="E46">
            <v>580</v>
          </cell>
          <cell r="F46">
            <v>2.5000000000000001E-2</v>
          </cell>
          <cell r="G46">
            <v>11.127098321342926</v>
          </cell>
          <cell r="H46">
            <v>3</v>
          </cell>
          <cell r="I46" t="str">
            <v>DOC 30"</v>
          </cell>
          <cell r="N46">
            <v>3</v>
          </cell>
          <cell r="O46">
            <v>3</v>
          </cell>
        </row>
        <row r="47">
          <cell r="A47" t="str">
            <v>BEF ENTERTAINMENT PROG</v>
          </cell>
          <cell r="B47" t="str">
            <v>COPY ON AIR</v>
          </cell>
          <cell r="C47" t="str">
            <v>AR</v>
          </cell>
          <cell r="D47" t="str">
            <v>AR</v>
          </cell>
          <cell r="E47">
            <v>580</v>
          </cell>
          <cell r="F47">
            <v>2.5000000000000001E-2</v>
          </cell>
          <cell r="G47">
            <v>11.127098321342926</v>
          </cell>
          <cell r="H47">
            <v>2</v>
          </cell>
          <cell r="I47" t="str">
            <v>AR</v>
          </cell>
          <cell r="N47">
            <v>3</v>
          </cell>
          <cell r="O47">
            <v>3</v>
          </cell>
        </row>
        <row r="48">
          <cell r="A48" t="str">
            <v>QATAR</v>
          </cell>
          <cell r="B48" t="str">
            <v>WEEKS ON AIR</v>
          </cell>
          <cell r="C48">
            <v>34</v>
          </cell>
          <cell r="D48">
            <v>1234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1234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10</v>
          </cell>
        </row>
        <row r="49">
          <cell r="A49" t="str">
            <v>DURING ALAM AL SABAH</v>
          </cell>
          <cell r="B49" t="str">
            <v>NO OF SPOTS</v>
          </cell>
          <cell r="C49">
            <v>5</v>
          </cell>
          <cell r="D49">
            <v>8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8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21</v>
          </cell>
          <cell r="R49" t="str">
            <v>CCS/qtr/7</v>
          </cell>
        </row>
        <row r="50">
          <cell r="A50" t="str">
            <v>DURING ARABIC SERIAL</v>
          </cell>
          <cell r="B50" t="str">
            <v>BUDGET (US$M)</v>
          </cell>
          <cell r="C50">
            <v>2.4438995999999999</v>
          </cell>
          <cell r="D50">
            <v>3.9102393599999994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1.9551196799999997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8.3092586399999995</v>
          </cell>
          <cell r="Q50">
            <v>8.7276502258338169E-3</v>
          </cell>
          <cell r="R50" t="str">
            <v>9.6.1999</v>
          </cell>
        </row>
        <row r="51">
          <cell r="A51" t="str">
            <v>DURING ARABIC SERIAL</v>
          </cell>
          <cell r="B51" t="str">
            <v>GRP'S</v>
          </cell>
          <cell r="C51">
            <v>196</v>
          </cell>
          <cell r="D51">
            <v>394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371.55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961.55</v>
          </cell>
          <cell r="Q51">
            <v>2</v>
          </cell>
          <cell r="R51">
            <v>2</v>
          </cell>
        </row>
        <row r="52">
          <cell r="A52" t="str">
            <v xml:space="preserve">DURING NEWS </v>
          </cell>
          <cell r="B52" t="str">
            <v>REACH %</v>
          </cell>
          <cell r="C52">
            <v>78.5</v>
          </cell>
          <cell r="D52">
            <v>82.1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81.2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4</v>
          </cell>
          <cell r="R52">
            <v>4</v>
          </cell>
        </row>
        <row r="53">
          <cell r="A53" t="str">
            <v>DURING ENTERTAINMENT PROG</v>
          </cell>
          <cell r="B53" t="str">
            <v>FREQUENCY</v>
          </cell>
          <cell r="C53">
            <v>2.4968152866242037</v>
          </cell>
          <cell r="D53">
            <v>4.8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4.5757389162561566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5</v>
          </cell>
          <cell r="R53">
            <v>5</v>
          </cell>
        </row>
        <row r="54">
          <cell r="A54" t="str">
            <v>DURING ENTERTAINMENT PROG</v>
          </cell>
          <cell r="B54" t="str">
            <v>FREQUENCY</v>
          </cell>
          <cell r="C54">
            <v>2.4968152866242037</v>
          </cell>
          <cell r="D54">
            <v>4.8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4.5757389162561566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7</v>
          </cell>
          <cell r="R54">
            <v>5</v>
          </cell>
        </row>
        <row r="55">
          <cell r="A55" t="str">
            <v>BEF ENTERTAINMENT PROG</v>
          </cell>
          <cell r="B55">
            <v>0.95833333333333337</v>
          </cell>
          <cell r="C55" t="str">
            <v>DOC 30"</v>
          </cell>
          <cell r="D55" t="str">
            <v>DOC 30"</v>
          </cell>
          <cell r="E55">
            <v>676.62799999999993</v>
          </cell>
          <cell r="F55">
            <v>2.5000000000000001E-2</v>
          </cell>
          <cell r="G55">
            <v>12.980872901678655</v>
          </cell>
          <cell r="I55" t="str">
            <v>DOC 30"</v>
          </cell>
          <cell r="P55">
            <v>3</v>
          </cell>
          <cell r="Q55">
            <v>5</v>
          </cell>
          <cell r="R55">
            <v>4</v>
          </cell>
        </row>
        <row r="56">
          <cell r="A56" t="str">
            <v>DURING FILM</v>
          </cell>
          <cell r="B56" t="str">
            <v>COPY ON AIR</v>
          </cell>
          <cell r="C56" t="str">
            <v>AR</v>
          </cell>
          <cell r="D56" t="str">
            <v>AR</v>
          </cell>
          <cell r="E56">
            <v>676.62799999999993</v>
          </cell>
          <cell r="F56">
            <v>4.7E-2</v>
          </cell>
          <cell r="G56">
            <v>6.9047196285524759</v>
          </cell>
          <cell r="I56" t="str">
            <v>AR</v>
          </cell>
          <cell r="P56">
            <v>5</v>
          </cell>
          <cell r="Q56">
            <v>10</v>
          </cell>
          <cell r="R56">
            <v>8</v>
          </cell>
        </row>
        <row r="57">
          <cell r="A57" t="str">
            <v>KUWAIT</v>
          </cell>
          <cell r="B57" t="str">
            <v>WEEKS ON AIR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1234</v>
          </cell>
          <cell r="J57">
            <v>1234</v>
          </cell>
          <cell r="K57">
            <v>34</v>
          </cell>
          <cell r="L57">
            <v>1234</v>
          </cell>
          <cell r="M57">
            <v>1234</v>
          </cell>
          <cell r="N57">
            <v>1234</v>
          </cell>
          <cell r="O57">
            <v>0</v>
          </cell>
          <cell r="P57">
            <v>0</v>
          </cell>
        </row>
        <row r="58">
          <cell r="A58" t="str">
            <v>BEF. ARABIC SEIAL</v>
          </cell>
          <cell r="B58" t="str">
            <v>NO OF SPOTS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8</v>
          </cell>
          <cell r="J58">
            <v>8</v>
          </cell>
          <cell r="K58">
            <v>8</v>
          </cell>
          <cell r="L58">
            <v>15</v>
          </cell>
          <cell r="M58">
            <v>11</v>
          </cell>
          <cell r="N58">
            <v>11</v>
          </cell>
          <cell r="O58">
            <v>0</v>
          </cell>
          <cell r="P58">
            <v>61</v>
          </cell>
          <cell r="R58" t="str">
            <v>CCS/qtr/7</v>
          </cell>
        </row>
        <row r="59">
          <cell r="A59" t="str">
            <v>BEF. VARIETY</v>
          </cell>
          <cell r="B59" t="str">
            <v>BUDGET (US$M)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6.4017006802721088</v>
          </cell>
          <cell r="J59">
            <v>6.4017006802721088</v>
          </cell>
          <cell r="K59">
            <v>6.4017006802721088</v>
          </cell>
          <cell r="L59">
            <v>11.718367346938775</v>
          </cell>
          <cell r="M59">
            <v>8.8972789115646265</v>
          </cell>
          <cell r="N59">
            <v>8.8972789115646265</v>
          </cell>
          <cell r="O59">
            <v>0</v>
          </cell>
          <cell r="P59">
            <v>48.718027210884358</v>
          </cell>
          <cell r="Q59">
            <v>5.1171099566260814E-2</v>
          </cell>
          <cell r="R59" t="str">
            <v>9.6.1999</v>
          </cell>
        </row>
        <row r="60">
          <cell r="A60" t="str">
            <v>BEF. VARIETY</v>
          </cell>
          <cell r="B60" t="str">
            <v>GRP'S</v>
          </cell>
          <cell r="C60">
            <v>293</v>
          </cell>
          <cell r="D60">
            <v>586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610</v>
          </cell>
          <cell r="J60">
            <v>610</v>
          </cell>
          <cell r="K60">
            <v>618</v>
          </cell>
          <cell r="L60">
            <v>998</v>
          </cell>
          <cell r="M60">
            <v>782</v>
          </cell>
          <cell r="N60">
            <v>782</v>
          </cell>
          <cell r="O60">
            <v>0</v>
          </cell>
          <cell r="P60">
            <v>5279</v>
          </cell>
        </row>
        <row r="61">
          <cell r="A61" t="str">
            <v>BEF. ARABIC FILM</v>
          </cell>
          <cell r="B61" t="str">
            <v>REACH %</v>
          </cell>
          <cell r="C61">
            <v>67.900000000000006</v>
          </cell>
          <cell r="D61">
            <v>69.8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77.3</v>
          </cell>
          <cell r="J61">
            <v>77.3</v>
          </cell>
          <cell r="K61">
            <v>77.3</v>
          </cell>
          <cell r="L61">
            <v>78.2</v>
          </cell>
          <cell r="M61">
            <v>77.3</v>
          </cell>
          <cell r="N61">
            <v>77.3</v>
          </cell>
          <cell r="O61">
            <v>0</v>
          </cell>
          <cell r="P61">
            <v>0</v>
          </cell>
        </row>
        <row r="62">
          <cell r="A62" t="str">
            <v>BEF. VARIETY</v>
          </cell>
          <cell r="B62" t="str">
            <v>FREQUENCY</v>
          </cell>
          <cell r="C62">
            <v>4.3151693667157582</v>
          </cell>
          <cell r="D62">
            <v>8.4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7.8913324708926265</v>
          </cell>
          <cell r="J62">
            <v>7.8913324708926265</v>
          </cell>
          <cell r="K62">
            <v>7.9948253557567917</v>
          </cell>
          <cell r="L62">
            <v>12.762148337595907</v>
          </cell>
          <cell r="M62">
            <v>10.116429495472186</v>
          </cell>
          <cell r="N62">
            <v>10.116429495472186</v>
          </cell>
          <cell r="O62">
            <v>0</v>
          </cell>
          <cell r="P62">
            <v>0</v>
          </cell>
        </row>
        <row r="63">
          <cell r="A63" t="str">
            <v>BEF. ARABIC SEIAL</v>
          </cell>
          <cell r="B63" t="str">
            <v>FREQUENCY</v>
          </cell>
          <cell r="C63">
            <v>4.3151693667157582</v>
          </cell>
          <cell r="D63">
            <v>8.4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7.8913324708926265</v>
          </cell>
          <cell r="J63">
            <v>7.8913324708926265</v>
          </cell>
          <cell r="K63">
            <v>7.9948253557567917</v>
          </cell>
          <cell r="L63">
            <v>12.762148337595907</v>
          </cell>
          <cell r="M63">
            <v>10.116429495472186</v>
          </cell>
          <cell r="N63">
            <v>10.116429495472186</v>
          </cell>
          <cell r="O63">
            <v>0</v>
          </cell>
          <cell r="P63">
            <v>0</v>
          </cell>
        </row>
        <row r="64">
          <cell r="A64" t="str">
            <v>BEF. VARIETY</v>
          </cell>
          <cell r="B64">
            <v>0.80208333333333337</v>
          </cell>
          <cell r="C64" t="str">
            <v>DOC 30"</v>
          </cell>
          <cell r="D64" t="str">
            <v>DOC 30"</v>
          </cell>
          <cell r="E64">
            <v>580</v>
          </cell>
          <cell r="F64">
            <v>3.4000000000000002E-2</v>
          </cell>
          <cell r="G64">
            <v>8.1816899421639153</v>
          </cell>
          <cell r="H64">
            <v>1</v>
          </cell>
          <cell r="I64" t="str">
            <v>DOC 30"</v>
          </cell>
          <cell r="J64" t="str">
            <v>DOC 30"</v>
          </cell>
          <cell r="K64" t="str">
            <v>NTVC 35"</v>
          </cell>
          <cell r="L64" t="str">
            <v>NTVC 35"</v>
          </cell>
          <cell r="M64" t="str">
            <v>NTVC 35"</v>
          </cell>
          <cell r="N64" t="str">
            <v>NTVC 35"</v>
          </cell>
          <cell r="O64">
            <v>3</v>
          </cell>
        </row>
        <row r="65">
          <cell r="A65" t="str">
            <v>BEF. ARABIC FILM</v>
          </cell>
          <cell r="B65" t="str">
            <v>COPY ON AIR</v>
          </cell>
          <cell r="C65" t="str">
            <v>AR</v>
          </cell>
          <cell r="D65" t="str">
            <v>AR</v>
          </cell>
          <cell r="E65">
            <v>580</v>
          </cell>
          <cell r="F65">
            <v>2.4E-2</v>
          </cell>
          <cell r="G65">
            <v>11.590727418065548</v>
          </cell>
          <cell r="H65">
            <v>1</v>
          </cell>
          <cell r="I65" t="str">
            <v>AR</v>
          </cell>
          <cell r="J65" t="str">
            <v>AR</v>
          </cell>
          <cell r="K65" t="str">
            <v>AR</v>
          </cell>
          <cell r="L65" t="str">
            <v>AR</v>
          </cell>
          <cell r="M65" t="str">
            <v>AR</v>
          </cell>
          <cell r="N65" t="str">
            <v>AR</v>
          </cell>
          <cell r="O65">
            <v>3</v>
          </cell>
        </row>
        <row r="66">
          <cell r="A66" t="str">
            <v>OMAN</v>
          </cell>
          <cell r="B66" t="str">
            <v>WEEKS ON AIR</v>
          </cell>
          <cell r="C66">
            <v>34</v>
          </cell>
          <cell r="D66">
            <v>1234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1234</v>
          </cell>
          <cell r="J66">
            <v>1234</v>
          </cell>
          <cell r="K66">
            <v>34</v>
          </cell>
          <cell r="L66">
            <v>1234</v>
          </cell>
          <cell r="M66">
            <v>1234</v>
          </cell>
          <cell r="N66">
            <v>1234</v>
          </cell>
          <cell r="O66">
            <v>0</v>
          </cell>
          <cell r="P66">
            <v>31</v>
          </cell>
        </row>
        <row r="67">
          <cell r="A67" t="str">
            <v>BEF. VARIETY</v>
          </cell>
          <cell r="B67" t="str">
            <v>NO OF SPOTS</v>
          </cell>
          <cell r="C67">
            <v>5</v>
          </cell>
          <cell r="D67">
            <v>10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8</v>
          </cell>
          <cell r="J67">
            <v>8</v>
          </cell>
          <cell r="K67">
            <v>8</v>
          </cell>
          <cell r="L67">
            <v>15</v>
          </cell>
          <cell r="M67">
            <v>12</v>
          </cell>
          <cell r="N67">
            <v>12</v>
          </cell>
          <cell r="O67">
            <v>0</v>
          </cell>
          <cell r="P67">
            <v>78</v>
          </cell>
          <cell r="Q67">
            <v>2</v>
          </cell>
          <cell r="R67" t="str">
            <v>CCS / OMN / 7</v>
          </cell>
        </row>
        <row r="68">
          <cell r="A68">
            <v>0</v>
          </cell>
          <cell r="B68" t="str">
            <v>BUDGET (US$M)</v>
          </cell>
          <cell r="C68">
            <v>4.1353246753246742</v>
          </cell>
          <cell r="D68">
            <v>8.4062337662337647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6.6436363636363627</v>
          </cell>
          <cell r="J68">
            <v>6.6436363636363627</v>
          </cell>
          <cell r="K68">
            <v>7.1859740259740246</v>
          </cell>
          <cell r="L68">
            <v>13.558441558441558</v>
          </cell>
          <cell r="M68">
            <v>10.846753246753247</v>
          </cell>
          <cell r="N68">
            <v>10.846753246753247</v>
          </cell>
          <cell r="O68">
            <v>0</v>
          </cell>
          <cell r="P68">
            <v>68.26675324675324</v>
          </cell>
          <cell r="Q68">
            <v>7.1704151983283004E-2</v>
          </cell>
          <cell r="R68" t="str">
            <v>9.6.1999</v>
          </cell>
        </row>
        <row r="69">
          <cell r="A69" t="str">
            <v>BEF. ARABIC FILM</v>
          </cell>
          <cell r="B69" t="str">
            <v>GRP'S</v>
          </cell>
          <cell r="C69">
            <v>178</v>
          </cell>
          <cell r="D69">
            <v>356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312</v>
          </cell>
          <cell r="J69">
            <v>312</v>
          </cell>
          <cell r="K69">
            <v>322</v>
          </cell>
          <cell r="L69">
            <v>605.4</v>
          </cell>
          <cell r="M69">
            <v>485.9</v>
          </cell>
          <cell r="N69">
            <v>485.9</v>
          </cell>
          <cell r="O69">
            <v>0</v>
          </cell>
          <cell r="P69">
            <v>3057.2000000000003</v>
          </cell>
          <cell r="Q69">
            <v>3</v>
          </cell>
          <cell r="R69">
            <v>3</v>
          </cell>
        </row>
        <row r="70">
          <cell r="A70" t="str">
            <v>BEF. VARIETY</v>
          </cell>
          <cell r="B70" t="str">
            <v>REACH %</v>
          </cell>
          <cell r="C70">
            <v>56.2</v>
          </cell>
          <cell r="D70">
            <v>58.3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59.1</v>
          </cell>
          <cell r="J70">
            <v>59.1</v>
          </cell>
          <cell r="K70">
            <v>59.1</v>
          </cell>
          <cell r="L70">
            <v>61.8</v>
          </cell>
          <cell r="M70">
            <v>60.8</v>
          </cell>
          <cell r="N70">
            <v>60.8</v>
          </cell>
          <cell r="O70">
            <v>0</v>
          </cell>
          <cell r="P70">
            <v>0</v>
          </cell>
          <cell r="Q70">
            <v>8</v>
          </cell>
          <cell r="R70">
            <v>7</v>
          </cell>
        </row>
        <row r="71">
          <cell r="A71" t="str">
            <v>BEF. ARABIC SEIAL</v>
          </cell>
          <cell r="B71" t="str">
            <v>FREQUENCY</v>
          </cell>
          <cell r="C71">
            <v>3.1672597864768681</v>
          </cell>
          <cell r="D71">
            <v>6.1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5.2791878172588831</v>
          </cell>
          <cell r="J71">
            <v>5.2791878172588831</v>
          </cell>
          <cell r="K71">
            <v>5.44839255499154</v>
          </cell>
          <cell r="L71">
            <v>9.7961165048543695</v>
          </cell>
          <cell r="M71">
            <v>7.9917763157894735</v>
          </cell>
          <cell r="N71">
            <v>7.9917763157894735</v>
          </cell>
          <cell r="O71">
            <v>0</v>
          </cell>
          <cell r="P71">
            <v>0</v>
          </cell>
          <cell r="Q71">
            <v>4</v>
          </cell>
          <cell r="R71">
            <v>3</v>
          </cell>
        </row>
        <row r="72">
          <cell r="A72" t="str">
            <v>BEF. VARIETY</v>
          </cell>
          <cell r="B72" t="str">
            <v>FREQUENCY</v>
          </cell>
          <cell r="C72">
            <v>3.1672597864768681</v>
          </cell>
          <cell r="D72">
            <v>6.1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5.2791878172588831</v>
          </cell>
          <cell r="J72">
            <v>5.2791878172588831</v>
          </cell>
          <cell r="K72">
            <v>5.44839255499154</v>
          </cell>
          <cell r="L72">
            <v>9.7961165048543695</v>
          </cell>
          <cell r="M72">
            <v>7.9917763157894735</v>
          </cell>
          <cell r="N72">
            <v>7.9917763157894735</v>
          </cell>
          <cell r="O72">
            <v>0</v>
          </cell>
          <cell r="P72">
            <v>0</v>
          </cell>
          <cell r="Q72">
            <v>7</v>
          </cell>
          <cell r="R72">
            <v>5</v>
          </cell>
        </row>
        <row r="73">
          <cell r="A73" t="str">
            <v>BEF. ARABIC FILM</v>
          </cell>
          <cell r="B73">
            <v>0.875</v>
          </cell>
          <cell r="C73" t="str">
            <v>DOC 30"</v>
          </cell>
          <cell r="D73" t="str">
            <v>DOC 30"</v>
          </cell>
          <cell r="E73">
            <v>676.62799999999993</v>
          </cell>
          <cell r="F73">
            <v>2.4E-2</v>
          </cell>
          <cell r="G73">
            <v>13.521742605915266</v>
          </cell>
          <cell r="I73" t="str">
            <v>DOC 30"</v>
          </cell>
          <cell r="J73" t="str">
            <v>DOC 30"</v>
          </cell>
          <cell r="K73" t="str">
            <v>NTVC 35"</v>
          </cell>
          <cell r="L73" t="str">
            <v>NTVC 35"</v>
          </cell>
          <cell r="M73" t="str">
            <v>NTVC 35"</v>
          </cell>
          <cell r="N73" t="str">
            <v>NTVC 35"</v>
          </cell>
          <cell r="P73">
            <v>3</v>
          </cell>
          <cell r="Q73">
            <v>5</v>
          </cell>
          <cell r="R73">
            <v>4</v>
          </cell>
        </row>
        <row r="74">
          <cell r="A74" t="str">
            <v>TOTAL MONTHLY TV SPOTS</v>
          </cell>
          <cell r="B74" t="str">
            <v>COPY ON AIR</v>
          </cell>
          <cell r="C74" t="str">
            <v>AR</v>
          </cell>
          <cell r="D74" t="str">
            <v>AR</v>
          </cell>
          <cell r="H74">
            <v>40</v>
          </cell>
          <cell r="I74" t="str">
            <v>AR</v>
          </cell>
          <cell r="J74" t="str">
            <v>AR</v>
          </cell>
          <cell r="K74" t="str">
            <v>AR</v>
          </cell>
          <cell r="L74" t="str">
            <v>AR</v>
          </cell>
          <cell r="M74" t="str">
            <v>AR</v>
          </cell>
          <cell r="N74" t="str">
            <v>AR</v>
          </cell>
          <cell r="O74">
            <v>64</v>
          </cell>
          <cell r="P74">
            <v>71</v>
          </cell>
          <cell r="Q74">
            <v>143</v>
          </cell>
          <cell r="R74">
            <v>120</v>
          </cell>
        </row>
        <row r="75">
          <cell r="A75" t="str">
            <v>TOTAL MONTHLY EXPENDITURE (US$ M)</v>
          </cell>
          <cell r="H75">
            <v>22.33</v>
          </cell>
          <cell r="I75" t="str">
            <v>AR</v>
          </cell>
          <cell r="J75" t="str">
            <v>AR</v>
          </cell>
          <cell r="K75" t="str">
            <v>AR</v>
          </cell>
          <cell r="L75" t="str">
            <v>AR</v>
          </cell>
          <cell r="M75" t="str">
            <v>AR</v>
          </cell>
          <cell r="N75" t="str">
            <v>AR</v>
          </cell>
          <cell r="O75">
            <v>47.617739</v>
          </cell>
          <cell r="P75">
            <v>48.614149999999995</v>
          </cell>
          <cell r="Q75">
            <v>102.90470199999999</v>
          </cell>
          <cell r="R75">
            <v>83.395880000000005</v>
          </cell>
        </row>
        <row r="76">
          <cell r="A76" t="str">
            <v>M.E. REGION TOTAL</v>
          </cell>
          <cell r="C76">
            <v>63.474784973643821</v>
          </cell>
          <cell r="D76">
            <v>117.63056646098909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95.223509422216978</v>
          </cell>
          <cell r="J76">
            <v>90.514932295408471</v>
          </cell>
          <cell r="K76">
            <v>94.065276557246136</v>
          </cell>
          <cell r="L76">
            <v>187.39467421288032</v>
          </cell>
          <cell r="M76">
            <v>151.87881356081789</v>
          </cell>
          <cell r="N76">
            <v>151.87881356081789</v>
          </cell>
          <cell r="O76">
            <v>0</v>
          </cell>
          <cell r="P76">
            <v>952.06137104402058</v>
          </cell>
          <cell r="Q76">
            <v>1</v>
          </cell>
          <cell r="R76">
            <v>16.885992597859921</v>
          </cell>
        </row>
        <row r="77">
          <cell r="A77" t="str">
            <v>MBC MONTHLY EXPENDITURE (US$M)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12.237738999999999</v>
          </cell>
          <cell r="O77">
            <v>12.237738999999999</v>
          </cell>
          <cell r="P77">
            <v>13.544681999999998</v>
          </cell>
          <cell r="Q77">
            <v>32.765765999999999</v>
          </cell>
          <cell r="R77">
            <v>23.155223999999997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LEVISION DETAILS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_Data"/>
      <sheetName val="BP Input"/>
      <sheetName val="MasterData1"/>
      <sheetName val="Menu"/>
      <sheetName val="Budget Control"/>
      <sheetName val="Brand Splits"/>
      <sheetName val="Partner Split"/>
      <sheetName val="Errors"/>
      <sheetName val="Changes Control"/>
      <sheetName val="CEWA"/>
      <sheetName val="BP Input No Split"/>
      <sheetName val="Data validation backup"/>
      <sheetName val="Consolidate"/>
      <sheetName val="Setup Sheet"/>
      <sheetName val="Version log"/>
      <sheetName val="Macro log"/>
      <sheetName val="InputSample"/>
      <sheetName val="Defined Names"/>
      <sheetName val="TempateMasterData"/>
      <sheetName val="Carga"/>
      <sheetName val="BcoDados"/>
      <sheetName val="CashFlow"/>
    </sheetNames>
    <sheetDataSet>
      <sheetData sheetId="0">
        <row r="1">
          <cell r="AC1" t="str">
            <v>Country</v>
          </cell>
          <cell r="AG1" t="str">
            <v>Local Currency</v>
          </cell>
          <cell r="AH1" t="str">
            <v>Currency Country</v>
          </cell>
          <cell r="AN1" t="str">
            <v>Country</v>
          </cell>
          <cell r="AO1" t="str">
            <v>Responsible Persons</v>
          </cell>
          <cell r="AR1" t="str">
            <v>Country</v>
          </cell>
          <cell r="AS1" t="str">
            <v>Cost Center Description</v>
          </cell>
          <cell r="BA1" t="str">
            <v>Local Management</v>
          </cell>
          <cell r="BE1" t="str">
            <v>Geographical Location</v>
          </cell>
          <cell r="BI1" t="str">
            <v>Country</v>
          </cell>
          <cell r="CO1" t="str">
            <v>Channel</v>
          </cell>
          <cell r="CR1" t="str">
            <v>Package</v>
          </cell>
        </row>
        <row r="2">
          <cell r="AH2" t="str">
            <v>Benin</v>
          </cell>
          <cell r="AN2" t="str">
            <v>Benin</v>
          </cell>
          <cell r="AR2" t="str">
            <v>Benin</v>
          </cell>
          <cell r="BI2" t="str">
            <v>Benin</v>
          </cell>
        </row>
        <row r="3">
          <cell r="AH3" t="str">
            <v>Burkina Faso</v>
          </cell>
          <cell r="AN3" t="str">
            <v>Benin</v>
          </cell>
          <cell r="AR3" t="str">
            <v>Benin</v>
          </cell>
          <cell r="BI3" t="str">
            <v>Benin</v>
          </cell>
        </row>
        <row r="4">
          <cell r="AH4" t="str">
            <v>Burundi</v>
          </cell>
          <cell r="AN4" t="str">
            <v>Benin</v>
          </cell>
          <cell r="AR4" t="str">
            <v>Benin</v>
          </cell>
          <cell r="BI4" t="str">
            <v>Benin</v>
          </cell>
        </row>
        <row r="5">
          <cell r="AH5" t="str">
            <v>Cameroon</v>
          </cell>
          <cell r="AN5" t="str">
            <v>Benin</v>
          </cell>
          <cell r="AR5" t="str">
            <v>Burkina Faso</v>
          </cell>
          <cell r="BI5" t="str">
            <v>Benin</v>
          </cell>
        </row>
        <row r="6">
          <cell r="AH6" t="str">
            <v>Central Africa Republic</v>
          </cell>
          <cell r="AN6" t="str">
            <v>Benin</v>
          </cell>
          <cell r="AR6" t="str">
            <v>Burkina Faso</v>
          </cell>
          <cell r="BI6" t="str">
            <v>Benin</v>
          </cell>
        </row>
        <row r="7">
          <cell r="AH7" t="str">
            <v>CEWA BU Office</v>
          </cell>
          <cell r="AN7" t="str">
            <v>Benin</v>
          </cell>
          <cell r="AR7" t="str">
            <v>Burkina Faso</v>
          </cell>
          <cell r="BI7" t="str">
            <v>Benin</v>
          </cell>
        </row>
        <row r="8">
          <cell r="AH8" t="str">
            <v>CEWA BU Office</v>
          </cell>
          <cell r="AN8" t="str">
            <v>Benin</v>
          </cell>
          <cell r="AR8" t="str">
            <v>Burundi</v>
          </cell>
          <cell r="BI8" t="str">
            <v>Benin</v>
          </cell>
        </row>
        <row r="9">
          <cell r="AH9" t="str">
            <v>Chad</v>
          </cell>
          <cell r="AN9" t="str">
            <v>Benin</v>
          </cell>
          <cell r="AR9" t="str">
            <v>Burundi</v>
          </cell>
          <cell r="BI9" t="str">
            <v>Benin</v>
          </cell>
        </row>
        <row r="10">
          <cell r="AH10" t="str">
            <v>Comoros</v>
          </cell>
          <cell r="AN10" t="str">
            <v>Benin</v>
          </cell>
          <cell r="AR10" t="str">
            <v>Cameroon</v>
          </cell>
          <cell r="BI10" t="str">
            <v>Benin</v>
          </cell>
        </row>
        <row r="11">
          <cell r="AH11" t="str">
            <v>Democratic Republic of the Congo</v>
          </cell>
          <cell r="AN11" t="str">
            <v>Benin</v>
          </cell>
          <cell r="AR11" t="str">
            <v>Cameroon</v>
          </cell>
          <cell r="BI11" t="str">
            <v>Benin</v>
          </cell>
        </row>
        <row r="12">
          <cell r="AH12" t="str">
            <v>Djibouti</v>
          </cell>
          <cell r="AN12" t="str">
            <v>Burkina Faso</v>
          </cell>
          <cell r="AR12" t="str">
            <v>Cameroon</v>
          </cell>
          <cell r="BI12" t="str">
            <v>Benin</v>
          </cell>
        </row>
        <row r="13">
          <cell r="AH13" t="str">
            <v>Eritrea</v>
          </cell>
          <cell r="AN13" t="str">
            <v>Burkina Faso</v>
          </cell>
          <cell r="AR13" t="str">
            <v>Cameroon</v>
          </cell>
          <cell r="BI13" t="str">
            <v>Benin</v>
          </cell>
        </row>
        <row r="14">
          <cell r="AH14" t="str">
            <v>Ethiopia</v>
          </cell>
          <cell r="AN14" t="str">
            <v>Burkina Faso</v>
          </cell>
          <cell r="AR14" t="str">
            <v>Cameroon</v>
          </cell>
          <cell r="BI14" t="str">
            <v>Benin</v>
          </cell>
        </row>
        <row r="15">
          <cell r="AH15" t="str">
            <v>Gabon</v>
          </cell>
          <cell r="AN15" t="str">
            <v>Burkina Faso</v>
          </cell>
          <cell r="AR15" t="str">
            <v>Central Africa Republic</v>
          </cell>
          <cell r="BI15" t="str">
            <v>Benin</v>
          </cell>
        </row>
        <row r="16">
          <cell r="AH16" t="str">
            <v>Ivory Coast</v>
          </cell>
          <cell r="AN16" t="str">
            <v>Burkina Faso</v>
          </cell>
          <cell r="AR16" t="str">
            <v>Central Africa Republic</v>
          </cell>
          <cell r="BI16" t="str">
            <v>Benin</v>
          </cell>
        </row>
        <row r="17">
          <cell r="AH17" t="str">
            <v>Kenya</v>
          </cell>
          <cell r="AN17" t="str">
            <v>Burkina Faso</v>
          </cell>
          <cell r="AR17" t="str">
            <v>Central Africa Republic</v>
          </cell>
          <cell r="BI17" t="str">
            <v>Benin</v>
          </cell>
        </row>
        <row r="18">
          <cell r="AH18" t="str">
            <v>Madagascar</v>
          </cell>
          <cell r="AN18" t="str">
            <v>Burkina Faso</v>
          </cell>
          <cell r="AR18" t="str">
            <v>CEWA BU Office</v>
          </cell>
          <cell r="BI18" t="str">
            <v>Benin</v>
          </cell>
        </row>
        <row r="19">
          <cell r="AH19" t="str">
            <v>Mali</v>
          </cell>
          <cell r="AN19" t="str">
            <v>Burkina Faso</v>
          </cell>
          <cell r="AR19" t="str">
            <v>CEWA BU Office</v>
          </cell>
          <cell r="BI19" t="str">
            <v>Benin</v>
          </cell>
        </row>
        <row r="20">
          <cell r="AH20" t="str">
            <v>Mauritius</v>
          </cell>
          <cell r="AN20" t="str">
            <v>Burkina Faso</v>
          </cell>
          <cell r="AR20" t="str">
            <v>CEWA BU Office</v>
          </cell>
          <cell r="BI20" t="str">
            <v>Benin</v>
          </cell>
        </row>
        <row r="21">
          <cell r="AH21" t="str">
            <v>Mayotte</v>
          </cell>
          <cell r="AN21" t="str">
            <v>Burkina Faso</v>
          </cell>
          <cell r="AR21" t="str">
            <v>CEWA BU Office</v>
          </cell>
          <cell r="BI21" t="str">
            <v>Benin</v>
          </cell>
        </row>
        <row r="22">
          <cell r="AH22" t="str">
            <v>Mozambique</v>
          </cell>
          <cell r="AN22" t="str">
            <v>Burundi</v>
          </cell>
          <cell r="AR22" t="str">
            <v>CEWA BU Office</v>
          </cell>
          <cell r="BI22" t="str">
            <v>Benin</v>
          </cell>
        </row>
        <row r="23">
          <cell r="AH23" t="str">
            <v>Niger</v>
          </cell>
          <cell r="AN23" t="str">
            <v>Burundi</v>
          </cell>
          <cell r="AR23" t="str">
            <v>CEWA BU Office</v>
          </cell>
          <cell r="BI23" t="str">
            <v>Benin</v>
          </cell>
        </row>
        <row r="24">
          <cell r="AH24" t="str">
            <v>Nigeria</v>
          </cell>
          <cell r="AN24" t="str">
            <v>Burundi</v>
          </cell>
          <cell r="AR24" t="str">
            <v>CEWA BU Office</v>
          </cell>
          <cell r="BI24" t="str">
            <v>Benin</v>
          </cell>
        </row>
        <row r="25">
          <cell r="AH25" t="str">
            <v>Nigeria</v>
          </cell>
          <cell r="AN25" t="str">
            <v>Burundi</v>
          </cell>
          <cell r="AR25" t="str">
            <v>CEWA BU Office</v>
          </cell>
          <cell r="BI25" t="str">
            <v>Benin</v>
          </cell>
        </row>
        <row r="26">
          <cell r="AH26" t="str">
            <v>Republic of the Congo</v>
          </cell>
          <cell r="AN26" t="str">
            <v>Burundi</v>
          </cell>
          <cell r="AR26" t="str">
            <v>CEWA BU Office</v>
          </cell>
          <cell r="BI26" t="str">
            <v>Benin</v>
          </cell>
        </row>
        <row r="27">
          <cell r="AH27" t="str">
            <v>Reunion</v>
          </cell>
          <cell r="AN27" t="str">
            <v>Burundi</v>
          </cell>
          <cell r="AR27" t="str">
            <v>CEWA BU Office</v>
          </cell>
          <cell r="BI27" t="str">
            <v>Benin</v>
          </cell>
        </row>
        <row r="28">
          <cell r="AH28" t="str">
            <v>Rwanda</v>
          </cell>
          <cell r="AN28" t="str">
            <v>Burundi</v>
          </cell>
          <cell r="AR28" t="str">
            <v>CEWA BU Office</v>
          </cell>
          <cell r="BI28" t="str">
            <v>Benin</v>
          </cell>
        </row>
        <row r="29">
          <cell r="AH29" t="str">
            <v>Senegal</v>
          </cell>
          <cell r="AN29" t="str">
            <v>Burundi</v>
          </cell>
          <cell r="AR29" t="str">
            <v>CEWA BU Office</v>
          </cell>
          <cell r="BI29" t="str">
            <v>Benin</v>
          </cell>
        </row>
        <row r="30">
          <cell r="AH30" t="str">
            <v>Seychelles</v>
          </cell>
          <cell r="AN30" t="str">
            <v>Burundi</v>
          </cell>
          <cell r="AR30" t="str">
            <v>CEWA BU Office</v>
          </cell>
          <cell r="BI30" t="str">
            <v>Benin</v>
          </cell>
        </row>
        <row r="31">
          <cell r="AH31" t="str">
            <v>Somalia</v>
          </cell>
          <cell r="AN31" t="str">
            <v>Burundi</v>
          </cell>
          <cell r="AR31" t="str">
            <v>CEWA BU Office</v>
          </cell>
          <cell r="BI31" t="str">
            <v>Benin</v>
          </cell>
        </row>
        <row r="32">
          <cell r="AH32" t="str">
            <v>Tanzania</v>
          </cell>
          <cell r="AN32" t="str">
            <v>Cameroon</v>
          </cell>
          <cell r="AR32" t="str">
            <v>CEWA BU Office</v>
          </cell>
          <cell r="BI32" t="str">
            <v>Burkina Faso</v>
          </cell>
        </row>
        <row r="33">
          <cell r="AH33" t="str">
            <v>Togo</v>
          </cell>
          <cell r="AN33" t="str">
            <v>Cameroon</v>
          </cell>
          <cell r="AR33" t="str">
            <v>CEWA BU Office</v>
          </cell>
          <cell r="BI33" t="str">
            <v>Burkina Faso</v>
          </cell>
        </row>
        <row r="34">
          <cell r="AH34" t="str">
            <v>Uganda</v>
          </cell>
          <cell r="AN34" t="str">
            <v>Cameroon</v>
          </cell>
          <cell r="AR34" t="str">
            <v>CEWA BU Office</v>
          </cell>
          <cell r="BI34" t="str">
            <v>Burkina Faso</v>
          </cell>
        </row>
        <row r="35">
          <cell r="AN35" t="str">
            <v>Cameroon</v>
          </cell>
          <cell r="AR35" t="str">
            <v>CEWA BU Office</v>
          </cell>
          <cell r="BI35" t="str">
            <v>Burkina Faso</v>
          </cell>
        </row>
        <row r="36">
          <cell r="AN36" t="str">
            <v>Cameroon</v>
          </cell>
          <cell r="AR36" t="str">
            <v>CEWA BU Office</v>
          </cell>
          <cell r="BI36" t="str">
            <v>Burkina Faso</v>
          </cell>
        </row>
        <row r="37">
          <cell r="AN37" t="str">
            <v>Cameroon</v>
          </cell>
          <cell r="AR37" t="str">
            <v>Chad</v>
          </cell>
          <cell r="BI37" t="str">
            <v>Burkina Faso</v>
          </cell>
        </row>
        <row r="38">
          <cell r="AN38" t="str">
            <v>Cameroon</v>
          </cell>
          <cell r="AR38" t="str">
            <v>Chad</v>
          </cell>
          <cell r="BI38" t="str">
            <v>Burkina Faso</v>
          </cell>
        </row>
        <row r="39">
          <cell r="AN39" t="str">
            <v>Cameroon</v>
          </cell>
          <cell r="AR39" t="str">
            <v>Chad</v>
          </cell>
          <cell r="BI39" t="str">
            <v>Burkina Faso</v>
          </cell>
        </row>
        <row r="40">
          <cell r="AN40" t="str">
            <v>Cameroon</v>
          </cell>
          <cell r="AR40" t="str">
            <v>Chad</v>
          </cell>
          <cell r="BI40" t="str">
            <v>Burkina Faso</v>
          </cell>
        </row>
        <row r="41">
          <cell r="AN41" t="str">
            <v>Cameroon</v>
          </cell>
          <cell r="AR41" t="str">
            <v>Comoros</v>
          </cell>
          <cell r="BI41" t="str">
            <v>Burkina Faso</v>
          </cell>
        </row>
        <row r="42">
          <cell r="AN42" t="str">
            <v>Central Africa Republic</v>
          </cell>
          <cell r="AR42" t="str">
            <v>Democratic Republic of the Congo</v>
          </cell>
          <cell r="BI42" t="str">
            <v>Burkina Faso</v>
          </cell>
        </row>
        <row r="43">
          <cell r="AN43" t="str">
            <v>Central Africa Republic</v>
          </cell>
          <cell r="AR43" t="str">
            <v>Djibouti</v>
          </cell>
          <cell r="BI43" t="str">
            <v>Burkina Faso</v>
          </cell>
        </row>
        <row r="44">
          <cell r="AN44" t="str">
            <v>Central Africa Republic</v>
          </cell>
          <cell r="AR44" t="str">
            <v>Djibouti</v>
          </cell>
          <cell r="BI44" t="str">
            <v>Burkina Faso</v>
          </cell>
        </row>
        <row r="45">
          <cell r="AN45" t="str">
            <v>Central Africa Republic</v>
          </cell>
          <cell r="AR45" t="str">
            <v>Eritrea</v>
          </cell>
          <cell r="BI45" t="str">
            <v>Burkina Faso</v>
          </cell>
        </row>
        <row r="46">
          <cell r="AN46" t="str">
            <v>Central Africa Republic</v>
          </cell>
          <cell r="AR46" t="str">
            <v>Ethiopia</v>
          </cell>
          <cell r="BI46" t="str">
            <v>Burkina Faso</v>
          </cell>
        </row>
        <row r="47">
          <cell r="AN47" t="str">
            <v>Central Africa Republic</v>
          </cell>
          <cell r="AR47" t="str">
            <v>Gabon</v>
          </cell>
          <cell r="BI47" t="str">
            <v>Burkina Faso</v>
          </cell>
        </row>
        <row r="48">
          <cell r="AN48" t="str">
            <v>Central Africa Republic</v>
          </cell>
          <cell r="AR48" t="str">
            <v>Gabon</v>
          </cell>
          <cell r="BI48" t="str">
            <v>Burkina Faso</v>
          </cell>
        </row>
        <row r="49">
          <cell r="AN49" t="str">
            <v>Central Africa Republic</v>
          </cell>
          <cell r="AR49" t="str">
            <v>Gabon</v>
          </cell>
          <cell r="BI49" t="str">
            <v>Burkina Faso</v>
          </cell>
        </row>
        <row r="50">
          <cell r="AN50" t="str">
            <v>Central Africa Republic</v>
          </cell>
          <cell r="AR50" t="str">
            <v>Gabon</v>
          </cell>
          <cell r="BI50" t="str">
            <v>Burkina Faso</v>
          </cell>
        </row>
        <row r="51">
          <cell r="AN51" t="str">
            <v>Central Africa Republic</v>
          </cell>
          <cell r="AR51" t="str">
            <v>Gabon</v>
          </cell>
          <cell r="BI51" t="str">
            <v>Burkina Faso</v>
          </cell>
        </row>
        <row r="52">
          <cell r="AN52" t="str">
            <v>CEWA BU Office</v>
          </cell>
          <cell r="AR52" t="str">
            <v>Ivory Coast</v>
          </cell>
          <cell r="BI52" t="str">
            <v>Burkina Faso</v>
          </cell>
        </row>
        <row r="53">
          <cell r="AN53" t="str">
            <v>CEWA BU Office</v>
          </cell>
          <cell r="AR53" t="str">
            <v>Ivory Coast</v>
          </cell>
          <cell r="BI53" t="str">
            <v>Burkina Faso</v>
          </cell>
        </row>
        <row r="54">
          <cell r="AN54" t="str">
            <v>CEWA BU Office</v>
          </cell>
          <cell r="AR54" t="str">
            <v>Ivory Coast</v>
          </cell>
          <cell r="BI54" t="str">
            <v>Burkina Faso</v>
          </cell>
        </row>
        <row r="55">
          <cell r="AN55" t="str">
            <v>CEWA BU Office</v>
          </cell>
          <cell r="AR55" t="str">
            <v>Ivory Coast</v>
          </cell>
          <cell r="BI55" t="str">
            <v>Burkina Faso</v>
          </cell>
        </row>
        <row r="56">
          <cell r="AN56" t="str">
            <v>CEWA BU Office</v>
          </cell>
          <cell r="AR56" t="str">
            <v>Ivory Coast</v>
          </cell>
          <cell r="BI56" t="str">
            <v>Burkina Faso</v>
          </cell>
        </row>
        <row r="57">
          <cell r="AN57" t="str">
            <v>CEWA BU Office</v>
          </cell>
          <cell r="AR57" t="str">
            <v>Kenya</v>
          </cell>
          <cell r="BI57" t="str">
            <v>Burkina Faso</v>
          </cell>
        </row>
        <row r="58">
          <cell r="AN58" t="str">
            <v>CEWA BU Office</v>
          </cell>
          <cell r="AR58" t="str">
            <v>Madagascar</v>
          </cell>
          <cell r="BI58" t="str">
            <v>Burkina Faso</v>
          </cell>
        </row>
        <row r="59">
          <cell r="AN59" t="str">
            <v>CEWA BU Office</v>
          </cell>
          <cell r="AR59" t="str">
            <v>Mali</v>
          </cell>
          <cell r="BI59" t="str">
            <v>Burkina Faso</v>
          </cell>
        </row>
        <row r="60">
          <cell r="AN60" t="str">
            <v>CEWA BU Office</v>
          </cell>
          <cell r="AR60" t="str">
            <v>Mali</v>
          </cell>
          <cell r="BI60" t="str">
            <v>Burkina Faso</v>
          </cell>
        </row>
        <row r="61">
          <cell r="AN61" t="str">
            <v>CEWA BU Office</v>
          </cell>
          <cell r="AR61" t="str">
            <v>Mali</v>
          </cell>
          <cell r="BI61" t="str">
            <v>Burkina Faso</v>
          </cell>
        </row>
        <row r="62">
          <cell r="AN62" t="str">
            <v>CEWA BU Office</v>
          </cell>
          <cell r="AR62" t="str">
            <v>Mauritius</v>
          </cell>
          <cell r="BI62" t="str">
            <v>Burundi</v>
          </cell>
        </row>
        <row r="63">
          <cell r="AN63" t="str">
            <v>CEWA BU Office</v>
          </cell>
          <cell r="AR63" t="str">
            <v>Mayotte</v>
          </cell>
          <cell r="BI63" t="str">
            <v>Burundi</v>
          </cell>
        </row>
        <row r="64">
          <cell r="AN64" t="str">
            <v>CEWA BU Office</v>
          </cell>
          <cell r="AR64" t="str">
            <v>Mozambique</v>
          </cell>
          <cell r="BI64" t="str">
            <v>Burundi</v>
          </cell>
        </row>
        <row r="65">
          <cell r="AN65" t="str">
            <v>CEWA BU Office</v>
          </cell>
          <cell r="AR65" t="str">
            <v>Niger</v>
          </cell>
          <cell r="BI65" t="str">
            <v>Burundi</v>
          </cell>
        </row>
        <row r="66">
          <cell r="AN66" t="str">
            <v>CEWA BU Office</v>
          </cell>
          <cell r="AR66" t="str">
            <v>Niger</v>
          </cell>
          <cell r="BI66" t="str">
            <v>Burundi</v>
          </cell>
        </row>
        <row r="67">
          <cell r="AN67" t="str">
            <v>CEWA BU Office</v>
          </cell>
          <cell r="AR67" t="str">
            <v>Niger</v>
          </cell>
          <cell r="BI67" t="str">
            <v>Burundi</v>
          </cell>
        </row>
        <row r="68">
          <cell r="AN68" t="str">
            <v>CEWA BU Office</v>
          </cell>
          <cell r="AR68" t="str">
            <v>Nigeria</v>
          </cell>
          <cell r="BI68" t="str">
            <v>Burundi</v>
          </cell>
        </row>
        <row r="69">
          <cell r="AN69" t="str">
            <v>CEWA BU Office</v>
          </cell>
          <cell r="AR69" t="str">
            <v>Nigeria</v>
          </cell>
          <cell r="BI69" t="str">
            <v>Burundi</v>
          </cell>
        </row>
        <row r="70">
          <cell r="AN70" t="str">
            <v>Chad</v>
          </cell>
          <cell r="AR70" t="str">
            <v>Republic of the Congo</v>
          </cell>
          <cell r="BI70" t="str">
            <v>Burundi</v>
          </cell>
        </row>
        <row r="71">
          <cell r="AN71" t="str">
            <v>Chad</v>
          </cell>
          <cell r="AR71" t="str">
            <v>Reunion</v>
          </cell>
          <cell r="BI71" t="str">
            <v>Burundi</v>
          </cell>
        </row>
        <row r="72">
          <cell r="AN72" t="str">
            <v>Chad</v>
          </cell>
          <cell r="AR72" t="str">
            <v>Rwanda</v>
          </cell>
          <cell r="BI72" t="str">
            <v>Burundi</v>
          </cell>
        </row>
        <row r="73">
          <cell r="AN73" t="str">
            <v>Chad</v>
          </cell>
          <cell r="AR73" t="str">
            <v>Senegal</v>
          </cell>
          <cell r="BI73" t="str">
            <v>Burundi</v>
          </cell>
        </row>
        <row r="74">
          <cell r="AN74" t="str">
            <v>Chad</v>
          </cell>
          <cell r="AR74" t="str">
            <v>Senegal</v>
          </cell>
          <cell r="BI74" t="str">
            <v>Burundi</v>
          </cell>
        </row>
        <row r="75">
          <cell r="AN75" t="str">
            <v>Chad</v>
          </cell>
          <cell r="AR75" t="str">
            <v>Senegal</v>
          </cell>
          <cell r="BI75" t="str">
            <v>Burundi</v>
          </cell>
        </row>
        <row r="76">
          <cell r="AN76" t="str">
            <v>Chad</v>
          </cell>
          <cell r="AR76" t="str">
            <v>Senegal</v>
          </cell>
          <cell r="BI76" t="str">
            <v>Burundi</v>
          </cell>
        </row>
        <row r="77">
          <cell r="AN77" t="str">
            <v>Chad</v>
          </cell>
          <cell r="AR77" t="str">
            <v>Seychelles</v>
          </cell>
          <cell r="BI77" t="str">
            <v>Burundi</v>
          </cell>
        </row>
        <row r="78">
          <cell r="AN78" t="str">
            <v>Chad</v>
          </cell>
          <cell r="AR78" t="str">
            <v>Somalia</v>
          </cell>
          <cell r="BI78" t="str">
            <v>Burundi</v>
          </cell>
        </row>
        <row r="79">
          <cell r="AN79" t="str">
            <v>Chad</v>
          </cell>
          <cell r="AR79" t="str">
            <v>Tanzania</v>
          </cell>
          <cell r="BI79" t="str">
            <v>Burundi</v>
          </cell>
        </row>
        <row r="80">
          <cell r="AN80" t="str">
            <v>Comoros</v>
          </cell>
          <cell r="AR80" t="str">
            <v>Togo</v>
          </cell>
          <cell r="BI80" t="str">
            <v>Burundi</v>
          </cell>
        </row>
        <row r="81">
          <cell r="AN81" t="str">
            <v>Comoros</v>
          </cell>
          <cell r="AR81" t="str">
            <v>Togo</v>
          </cell>
          <cell r="BI81" t="str">
            <v>Burundi</v>
          </cell>
        </row>
        <row r="82">
          <cell r="AN82" t="str">
            <v>Comoros</v>
          </cell>
          <cell r="AR82" t="str">
            <v>Togo</v>
          </cell>
          <cell r="BI82" t="str">
            <v>Burundi</v>
          </cell>
        </row>
        <row r="83">
          <cell r="AN83" t="str">
            <v>Comoros</v>
          </cell>
          <cell r="AR83" t="str">
            <v>Uganda</v>
          </cell>
          <cell r="BI83" t="str">
            <v>Burundi</v>
          </cell>
        </row>
        <row r="84">
          <cell r="AN84" t="str">
            <v>Comoros</v>
          </cell>
          <cell r="BI84" t="str">
            <v>Burundi</v>
          </cell>
        </row>
        <row r="85">
          <cell r="AN85" t="str">
            <v>Comoros</v>
          </cell>
          <cell r="BI85" t="str">
            <v>Burundi</v>
          </cell>
        </row>
        <row r="86">
          <cell r="AN86" t="str">
            <v>Comoros</v>
          </cell>
          <cell r="BI86" t="str">
            <v>Burundi</v>
          </cell>
        </row>
        <row r="87">
          <cell r="AN87" t="str">
            <v>Comoros</v>
          </cell>
          <cell r="BI87" t="str">
            <v>Burundi</v>
          </cell>
        </row>
        <row r="88">
          <cell r="AN88" t="str">
            <v>Comoros</v>
          </cell>
          <cell r="BI88" t="str">
            <v>Burundi</v>
          </cell>
        </row>
        <row r="89">
          <cell r="AN89" t="str">
            <v>Comoros</v>
          </cell>
          <cell r="BI89" t="str">
            <v>Burundi</v>
          </cell>
        </row>
        <row r="90">
          <cell r="AN90" t="str">
            <v>Democratic Republic of the Congo</v>
          </cell>
          <cell r="BI90" t="str">
            <v>Burundi</v>
          </cell>
        </row>
        <row r="91">
          <cell r="AN91" t="str">
            <v>Democratic Republic of the Congo</v>
          </cell>
          <cell r="BI91" t="str">
            <v>Burundi</v>
          </cell>
        </row>
        <row r="92">
          <cell r="AN92" t="str">
            <v>Democratic Republic of the Congo</v>
          </cell>
          <cell r="BI92" t="str">
            <v>Cameroon</v>
          </cell>
        </row>
        <row r="93">
          <cell r="AN93" t="str">
            <v>Democratic Republic of the Congo</v>
          </cell>
          <cell r="BI93" t="str">
            <v>Cameroon</v>
          </cell>
        </row>
        <row r="94">
          <cell r="AN94" t="str">
            <v>Democratic Republic of the Congo</v>
          </cell>
          <cell r="BI94" t="str">
            <v>Cameroon</v>
          </cell>
        </row>
        <row r="95">
          <cell r="AN95" t="str">
            <v>Democratic Republic of the Congo</v>
          </cell>
          <cell r="BI95" t="str">
            <v>Cameroon</v>
          </cell>
        </row>
        <row r="96">
          <cell r="AN96" t="str">
            <v>Democratic Republic of the Congo</v>
          </cell>
          <cell r="BI96" t="str">
            <v>Cameroon</v>
          </cell>
        </row>
        <row r="97">
          <cell r="AN97" t="str">
            <v>Democratic Republic of the Congo</v>
          </cell>
          <cell r="BI97" t="str">
            <v>Cameroon</v>
          </cell>
        </row>
        <row r="98">
          <cell r="AN98" t="str">
            <v>Democratic Republic of the Congo</v>
          </cell>
          <cell r="BI98" t="str">
            <v>Cameroon</v>
          </cell>
        </row>
        <row r="99">
          <cell r="AN99" t="str">
            <v>Democratic Republic of the Congo</v>
          </cell>
          <cell r="BI99" t="str">
            <v>Cameroon</v>
          </cell>
        </row>
        <row r="100">
          <cell r="AN100" t="str">
            <v>Djibouti</v>
          </cell>
          <cell r="BI100" t="str">
            <v>Cameroon</v>
          </cell>
        </row>
        <row r="101">
          <cell r="AN101" t="str">
            <v>Djibouti</v>
          </cell>
          <cell r="BI101" t="str">
            <v>Cameroon</v>
          </cell>
        </row>
        <row r="102">
          <cell r="AN102" t="str">
            <v>Djibouti</v>
          </cell>
          <cell r="BI102" t="str">
            <v>Cameroon</v>
          </cell>
        </row>
        <row r="103">
          <cell r="AN103" t="str">
            <v>Djibouti</v>
          </cell>
          <cell r="BI103" t="str">
            <v>Cameroon</v>
          </cell>
        </row>
        <row r="104">
          <cell r="AN104" t="str">
            <v>Djibouti</v>
          </cell>
          <cell r="BI104" t="str">
            <v>Cameroon</v>
          </cell>
        </row>
        <row r="105">
          <cell r="AN105" t="str">
            <v>Djibouti</v>
          </cell>
          <cell r="BI105" t="str">
            <v>Cameroon</v>
          </cell>
        </row>
        <row r="106">
          <cell r="AN106" t="str">
            <v>Djibouti</v>
          </cell>
          <cell r="BI106" t="str">
            <v>Cameroon</v>
          </cell>
        </row>
        <row r="107">
          <cell r="AN107" t="str">
            <v>Djibouti</v>
          </cell>
          <cell r="BI107" t="str">
            <v>Cameroon</v>
          </cell>
        </row>
        <row r="108">
          <cell r="AN108" t="str">
            <v>Djibouti</v>
          </cell>
          <cell r="BI108" t="str">
            <v>Cameroon</v>
          </cell>
        </row>
        <row r="109">
          <cell r="AN109" t="str">
            <v>Djibouti</v>
          </cell>
          <cell r="BI109" t="str">
            <v>Cameroon</v>
          </cell>
        </row>
        <row r="110">
          <cell r="AN110" t="str">
            <v>Eritrea</v>
          </cell>
          <cell r="BI110" t="str">
            <v>Cameroon</v>
          </cell>
        </row>
        <row r="111">
          <cell r="AN111" t="str">
            <v>Eritrea</v>
          </cell>
          <cell r="BI111" t="str">
            <v>Cameroon</v>
          </cell>
        </row>
        <row r="112">
          <cell r="AN112" t="str">
            <v>Eritrea</v>
          </cell>
          <cell r="BI112" t="str">
            <v>Cameroon</v>
          </cell>
        </row>
        <row r="113">
          <cell r="AN113" t="str">
            <v>Eritrea</v>
          </cell>
          <cell r="BI113" t="str">
            <v>Cameroon</v>
          </cell>
        </row>
        <row r="114">
          <cell r="AN114" t="str">
            <v>Eritrea</v>
          </cell>
          <cell r="BI114" t="str">
            <v>Cameroon</v>
          </cell>
        </row>
        <row r="115">
          <cell r="AN115" t="str">
            <v>Eritrea</v>
          </cell>
          <cell r="BI115" t="str">
            <v>Cameroon</v>
          </cell>
        </row>
        <row r="116">
          <cell r="AN116" t="str">
            <v>Eritrea</v>
          </cell>
          <cell r="BI116" t="str">
            <v>Cameroon</v>
          </cell>
        </row>
        <row r="117">
          <cell r="AN117" t="str">
            <v>Eritrea</v>
          </cell>
          <cell r="BI117" t="str">
            <v>Cameroon</v>
          </cell>
        </row>
        <row r="118">
          <cell r="AN118" t="str">
            <v>Ethiopia</v>
          </cell>
          <cell r="BI118" t="str">
            <v>Cameroon</v>
          </cell>
        </row>
        <row r="119">
          <cell r="AN119" t="str">
            <v>Ethiopia</v>
          </cell>
          <cell r="BI119" t="str">
            <v>Cameroon</v>
          </cell>
        </row>
        <row r="120">
          <cell r="AN120" t="str">
            <v>Ethiopia</v>
          </cell>
          <cell r="BI120" t="str">
            <v>Cameroon</v>
          </cell>
        </row>
        <row r="121">
          <cell r="AN121" t="str">
            <v>Ethiopia</v>
          </cell>
          <cell r="BI121" t="str">
            <v>Cameroon</v>
          </cell>
        </row>
        <row r="122">
          <cell r="AN122" t="str">
            <v>Ethiopia</v>
          </cell>
          <cell r="BI122" t="str">
            <v>Central Africa Republic</v>
          </cell>
        </row>
        <row r="123">
          <cell r="AN123" t="str">
            <v>Ethiopia</v>
          </cell>
          <cell r="BI123" t="str">
            <v>Central Africa Republic</v>
          </cell>
        </row>
        <row r="124">
          <cell r="AN124" t="str">
            <v>Ethiopia</v>
          </cell>
          <cell r="BI124" t="str">
            <v>Central Africa Republic</v>
          </cell>
        </row>
        <row r="125">
          <cell r="AN125" t="str">
            <v>Ethiopia</v>
          </cell>
          <cell r="BI125" t="str">
            <v>Central Africa Republic</v>
          </cell>
        </row>
        <row r="126">
          <cell r="AN126" t="str">
            <v>Gabon</v>
          </cell>
          <cell r="BI126" t="str">
            <v>Central Africa Republic</v>
          </cell>
        </row>
        <row r="127">
          <cell r="AN127" t="str">
            <v>Gabon</v>
          </cell>
          <cell r="BI127" t="str">
            <v>Central Africa Republic</v>
          </cell>
        </row>
        <row r="128">
          <cell r="AN128" t="str">
            <v>Gabon</v>
          </cell>
          <cell r="BI128" t="str">
            <v>Central Africa Republic</v>
          </cell>
        </row>
        <row r="129">
          <cell r="AN129" t="str">
            <v>Gabon</v>
          </cell>
          <cell r="BI129" t="str">
            <v>Central Africa Republic</v>
          </cell>
        </row>
        <row r="130">
          <cell r="AN130" t="str">
            <v>Gabon</v>
          </cell>
          <cell r="BI130" t="str">
            <v>Central Africa Republic</v>
          </cell>
        </row>
        <row r="131">
          <cell r="AN131" t="str">
            <v>Gabon</v>
          </cell>
          <cell r="BI131" t="str">
            <v>Central Africa Republic</v>
          </cell>
        </row>
        <row r="132">
          <cell r="AN132" t="str">
            <v>Gabon</v>
          </cell>
          <cell r="BI132" t="str">
            <v>Central Africa Republic</v>
          </cell>
        </row>
        <row r="133">
          <cell r="AN133" t="str">
            <v>Gabon</v>
          </cell>
          <cell r="BI133" t="str">
            <v>Central Africa Republic</v>
          </cell>
        </row>
        <row r="134">
          <cell r="AN134" t="str">
            <v>Gabon</v>
          </cell>
          <cell r="BI134" t="str">
            <v>Central Africa Republic</v>
          </cell>
        </row>
        <row r="135">
          <cell r="AN135" t="str">
            <v>Gabon</v>
          </cell>
          <cell r="BI135" t="str">
            <v>Central Africa Republic</v>
          </cell>
        </row>
        <row r="136">
          <cell r="AN136" t="str">
            <v>Ivory Coast</v>
          </cell>
          <cell r="BI136" t="str">
            <v>Central Africa Republic</v>
          </cell>
        </row>
        <row r="137">
          <cell r="AN137" t="str">
            <v>Ivory Coast</v>
          </cell>
          <cell r="BI137" t="str">
            <v>Central Africa Republic</v>
          </cell>
        </row>
        <row r="138">
          <cell r="AN138" t="str">
            <v>Ivory Coast</v>
          </cell>
          <cell r="BI138" t="str">
            <v>Central Africa Republic</v>
          </cell>
        </row>
        <row r="139">
          <cell r="AN139" t="str">
            <v>Ivory Coast</v>
          </cell>
          <cell r="BI139" t="str">
            <v>Central Africa Republic</v>
          </cell>
        </row>
        <row r="140">
          <cell r="AN140" t="str">
            <v>Ivory Coast</v>
          </cell>
          <cell r="BI140" t="str">
            <v>Central Africa Republic</v>
          </cell>
        </row>
        <row r="141">
          <cell r="AN141" t="str">
            <v>Ivory Coast</v>
          </cell>
          <cell r="BI141" t="str">
            <v>Central Africa Republic</v>
          </cell>
        </row>
        <row r="142">
          <cell r="AN142" t="str">
            <v>Ivory Coast</v>
          </cell>
          <cell r="BI142" t="str">
            <v>Central Africa Republic</v>
          </cell>
        </row>
        <row r="143">
          <cell r="AN143" t="str">
            <v>Ivory Coast</v>
          </cell>
          <cell r="BI143" t="str">
            <v>Central Africa Republic</v>
          </cell>
        </row>
        <row r="144">
          <cell r="AN144" t="str">
            <v>Ivory Coast</v>
          </cell>
          <cell r="BI144" t="str">
            <v>Central Africa Republic</v>
          </cell>
        </row>
        <row r="145">
          <cell r="AN145" t="str">
            <v>Ivory Coast</v>
          </cell>
          <cell r="BI145" t="str">
            <v>Central Africa Republic</v>
          </cell>
        </row>
        <row r="146">
          <cell r="AN146" t="str">
            <v>Kenya</v>
          </cell>
          <cell r="BI146" t="str">
            <v>Central Africa Republic</v>
          </cell>
        </row>
        <row r="147">
          <cell r="AN147" t="str">
            <v>Kenya</v>
          </cell>
          <cell r="BI147" t="str">
            <v>Central Africa Republic</v>
          </cell>
        </row>
        <row r="148">
          <cell r="AN148" t="str">
            <v>Kenya</v>
          </cell>
          <cell r="BI148" t="str">
            <v>Central Africa Republic</v>
          </cell>
        </row>
        <row r="149">
          <cell r="AN149" t="str">
            <v>Kenya</v>
          </cell>
          <cell r="BI149" t="str">
            <v>Central Africa Republic</v>
          </cell>
        </row>
        <row r="150">
          <cell r="AN150" t="str">
            <v>Kenya</v>
          </cell>
          <cell r="BI150" t="str">
            <v>Central Africa Republic</v>
          </cell>
        </row>
        <row r="151">
          <cell r="AN151" t="str">
            <v>Kenya</v>
          </cell>
          <cell r="BI151" t="str">
            <v>Central Africa Republic</v>
          </cell>
        </row>
        <row r="152">
          <cell r="AN152" t="str">
            <v>Kenya</v>
          </cell>
          <cell r="BI152" t="str">
            <v>CEWA BU Office</v>
          </cell>
        </row>
        <row r="153">
          <cell r="AN153" t="str">
            <v>Kenya</v>
          </cell>
          <cell r="BI153" t="str">
            <v>CEWA BU Office</v>
          </cell>
        </row>
        <row r="154">
          <cell r="AN154" t="str">
            <v>Madagascar</v>
          </cell>
          <cell r="BI154" t="str">
            <v>CEWA BU Office</v>
          </cell>
        </row>
        <row r="155">
          <cell r="AN155" t="str">
            <v>Madagascar</v>
          </cell>
          <cell r="BI155" t="str">
            <v>CEWA BU Office</v>
          </cell>
        </row>
        <row r="156">
          <cell r="AN156" t="str">
            <v>Madagascar</v>
          </cell>
          <cell r="BI156" t="str">
            <v>CEWA BU Office</v>
          </cell>
        </row>
        <row r="157">
          <cell r="AN157" t="str">
            <v>Madagascar</v>
          </cell>
          <cell r="BI157" t="str">
            <v>CEWA BU Office</v>
          </cell>
        </row>
        <row r="158">
          <cell r="AN158" t="str">
            <v>Madagascar</v>
          </cell>
          <cell r="BI158" t="str">
            <v>CEWA BU Office</v>
          </cell>
        </row>
        <row r="159">
          <cell r="AN159" t="str">
            <v>Madagascar</v>
          </cell>
          <cell r="BI159" t="str">
            <v>CEWA BU Office</v>
          </cell>
        </row>
        <row r="160">
          <cell r="AN160" t="str">
            <v>Madagascar</v>
          </cell>
          <cell r="BI160" t="str">
            <v>CEWA BU Office</v>
          </cell>
        </row>
        <row r="161">
          <cell r="AN161" t="str">
            <v>Madagascar</v>
          </cell>
          <cell r="BI161" t="str">
            <v>CEWA BU Office</v>
          </cell>
        </row>
        <row r="162">
          <cell r="AN162" t="str">
            <v>Madagascar</v>
          </cell>
          <cell r="BI162" t="str">
            <v>CEWA BU Office</v>
          </cell>
        </row>
        <row r="163">
          <cell r="AN163" t="str">
            <v>Madagascar</v>
          </cell>
          <cell r="BI163" t="str">
            <v>CEWA BU Office</v>
          </cell>
        </row>
        <row r="164">
          <cell r="AN164" t="str">
            <v>Mali</v>
          </cell>
          <cell r="BI164" t="str">
            <v>CEWA BU Office</v>
          </cell>
        </row>
        <row r="165">
          <cell r="AN165" t="str">
            <v>Mali</v>
          </cell>
          <cell r="BI165" t="str">
            <v>CEWA BU Office</v>
          </cell>
        </row>
        <row r="166">
          <cell r="AN166" t="str">
            <v>Mali</v>
          </cell>
          <cell r="BI166" t="str">
            <v>CEWA BU Office</v>
          </cell>
        </row>
        <row r="167">
          <cell r="AN167" t="str">
            <v>Mali</v>
          </cell>
          <cell r="BI167" t="str">
            <v>CEWA BU Office</v>
          </cell>
        </row>
        <row r="168">
          <cell r="AN168" t="str">
            <v>Mali</v>
          </cell>
          <cell r="BI168" t="str">
            <v>CEWA BU Office</v>
          </cell>
        </row>
        <row r="169">
          <cell r="AN169" t="str">
            <v>Mali</v>
          </cell>
          <cell r="BI169" t="str">
            <v>CEWA BU Office</v>
          </cell>
        </row>
        <row r="170">
          <cell r="AN170" t="str">
            <v>Mali</v>
          </cell>
          <cell r="BI170" t="str">
            <v>CEWA BU Office</v>
          </cell>
        </row>
        <row r="171">
          <cell r="AN171" t="str">
            <v>Mali</v>
          </cell>
          <cell r="BI171" t="str">
            <v>CEWA BU Office</v>
          </cell>
        </row>
        <row r="172">
          <cell r="AN172" t="str">
            <v>Mali</v>
          </cell>
          <cell r="BI172" t="str">
            <v>CEWA BU Office</v>
          </cell>
        </row>
        <row r="173">
          <cell r="AN173" t="str">
            <v>Mali</v>
          </cell>
          <cell r="BI173" t="str">
            <v>CEWA BU Office</v>
          </cell>
        </row>
        <row r="174">
          <cell r="AN174" t="str">
            <v>Mauritius</v>
          </cell>
          <cell r="BI174" t="str">
            <v>CEWA BU Office</v>
          </cell>
        </row>
        <row r="175">
          <cell r="AN175" t="str">
            <v>Mauritius</v>
          </cell>
          <cell r="BI175" t="str">
            <v>CEWA BU Office</v>
          </cell>
        </row>
        <row r="176">
          <cell r="AN176" t="str">
            <v>Mauritius</v>
          </cell>
          <cell r="BI176" t="str">
            <v>CEWA BU Office</v>
          </cell>
        </row>
        <row r="177">
          <cell r="AN177" t="str">
            <v>Mauritius</v>
          </cell>
          <cell r="BI177" t="str">
            <v>CEWA BU Office</v>
          </cell>
        </row>
        <row r="178">
          <cell r="AN178" t="str">
            <v>Mauritius</v>
          </cell>
          <cell r="BI178" t="str">
            <v>CEWA BU Office</v>
          </cell>
        </row>
        <row r="179">
          <cell r="AN179" t="str">
            <v>Mauritius</v>
          </cell>
          <cell r="BI179" t="str">
            <v>CEWA BU Office</v>
          </cell>
        </row>
        <row r="180">
          <cell r="AN180" t="str">
            <v>Mauritius</v>
          </cell>
          <cell r="BI180" t="str">
            <v>CEWA BU Office</v>
          </cell>
        </row>
        <row r="181">
          <cell r="AN181" t="str">
            <v>Mauritius</v>
          </cell>
          <cell r="BI181" t="str">
            <v>CEWA BU Office</v>
          </cell>
        </row>
        <row r="182">
          <cell r="AN182" t="str">
            <v>Mauritius</v>
          </cell>
          <cell r="BI182" t="str">
            <v>Chad</v>
          </cell>
        </row>
        <row r="183">
          <cell r="AN183" t="str">
            <v>Mauritius</v>
          </cell>
          <cell r="BI183" t="str">
            <v>Chad</v>
          </cell>
        </row>
        <row r="184">
          <cell r="AN184" t="str">
            <v>Mayotte</v>
          </cell>
          <cell r="BI184" t="str">
            <v>Chad</v>
          </cell>
        </row>
        <row r="185">
          <cell r="AN185" t="str">
            <v>Mayotte</v>
          </cell>
          <cell r="BI185" t="str">
            <v>Chad</v>
          </cell>
        </row>
        <row r="186">
          <cell r="AN186" t="str">
            <v>Mayotte</v>
          </cell>
          <cell r="BI186" t="str">
            <v>Chad</v>
          </cell>
        </row>
        <row r="187">
          <cell r="AN187" t="str">
            <v>Mayotte</v>
          </cell>
          <cell r="BI187" t="str">
            <v>Chad</v>
          </cell>
        </row>
        <row r="188">
          <cell r="AN188" t="str">
            <v>Mayotte</v>
          </cell>
          <cell r="BI188" t="str">
            <v>Chad</v>
          </cell>
        </row>
        <row r="189">
          <cell r="AN189" t="str">
            <v>Mayotte</v>
          </cell>
          <cell r="BI189" t="str">
            <v>Chad</v>
          </cell>
        </row>
        <row r="190">
          <cell r="AN190" t="str">
            <v>Mayotte</v>
          </cell>
          <cell r="BI190" t="str">
            <v>Chad</v>
          </cell>
        </row>
        <row r="191">
          <cell r="AN191" t="str">
            <v>Mayotte</v>
          </cell>
          <cell r="BI191" t="str">
            <v>Chad</v>
          </cell>
        </row>
        <row r="192">
          <cell r="AN192" t="str">
            <v>Mayotte</v>
          </cell>
          <cell r="BI192" t="str">
            <v>Chad</v>
          </cell>
        </row>
        <row r="193">
          <cell r="AN193" t="str">
            <v>Mayotte</v>
          </cell>
          <cell r="BI193" t="str">
            <v>Chad</v>
          </cell>
        </row>
        <row r="194">
          <cell r="AN194" t="str">
            <v>Mozambique</v>
          </cell>
          <cell r="BI194" t="str">
            <v>Chad</v>
          </cell>
        </row>
        <row r="195">
          <cell r="AN195" t="str">
            <v>Mozambique</v>
          </cell>
          <cell r="BI195" t="str">
            <v>Chad</v>
          </cell>
        </row>
        <row r="196">
          <cell r="AN196" t="str">
            <v>Mozambique</v>
          </cell>
          <cell r="BI196" t="str">
            <v>Chad</v>
          </cell>
        </row>
        <row r="197">
          <cell r="AN197" t="str">
            <v>Mozambique</v>
          </cell>
          <cell r="BI197" t="str">
            <v>Chad</v>
          </cell>
        </row>
        <row r="198">
          <cell r="AN198" t="str">
            <v>Mozambique</v>
          </cell>
          <cell r="BI198" t="str">
            <v>Chad</v>
          </cell>
        </row>
        <row r="199">
          <cell r="AN199" t="str">
            <v>Mozambique</v>
          </cell>
          <cell r="BI199" t="str">
            <v>Chad</v>
          </cell>
        </row>
        <row r="200">
          <cell r="AN200" t="str">
            <v>Mozambique</v>
          </cell>
          <cell r="BI200" t="str">
            <v>Chad</v>
          </cell>
        </row>
        <row r="201">
          <cell r="AN201" t="str">
            <v>Mozambique</v>
          </cell>
          <cell r="BI201" t="str">
            <v>Chad</v>
          </cell>
        </row>
        <row r="202">
          <cell r="AN202" t="str">
            <v>Niger</v>
          </cell>
          <cell r="BI202" t="str">
            <v>Chad</v>
          </cell>
        </row>
        <row r="203">
          <cell r="AN203" t="str">
            <v>Niger</v>
          </cell>
          <cell r="BI203" t="str">
            <v>Chad</v>
          </cell>
        </row>
        <row r="204">
          <cell r="AN204" t="str">
            <v>Niger</v>
          </cell>
          <cell r="BI204" t="str">
            <v>Chad</v>
          </cell>
        </row>
        <row r="205">
          <cell r="AN205" t="str">
            <v>Niger</v>
          </cell>
          <cell r="BI205" t="str">
            <v>Chad</v>
          </cell>
        </row>
        <row r="206">
          <cell r="AN206" t="str">
            <v>Niger</v>
          </cell>
          <cell r="BI206" t="str">
            <v>Chad</v>
          </cell>
        </row>
        <row r="207">
          <cell r="AN207" t="str">
            <v>Niger</v>
          </cell>
          <cell r="BI207" t="str">
            <v>Chad</v>
          </cell>
        </row>
        <row r="208">
          <cell r="AN208" t="str">
            <v>Niger</v>
          </cell>
          <cell r="BI208" t="str">
            <v>Chad</v>
          </cell>
        </row>
        <row r="209">
          <cell r="AN209" t="str">
            <v>Niger</v>
          </cell>
          <cell r="BI209" t="str">
            <v>Chad</v>
          </cell>
        </row>
        <row r="210">
          <cell r="AN210" t="str">
            <v>Niger</v>
          </cell>
          <cell r="BI210" t="str">
            <v>Chad</v>
          </cell>
        </row>
        <row r="211">
          <cell r="AN211" t="str">
            <v>Niger</v>
          </cell>
          <cell r="BI211" t="str">
            <v>Chad</v>
          </cell>
        </row>
        <row r="212">
          <cell r="AN212" t="str">
            <v>Nigeria</v>
          </cell>
          <cell r="BI212" t="str">
            <v>Comoros</v>
          </cell>
        </row>
        <row r="213">
          <cell r="AN213" t="str">
            <v>Nigeria</v>
          </cell>
          <cell r="BI213" t="str">
            <v>Comoros</v>
          </cell>
        </row>
        <row r="214">
          <cell r="AN214" t="str">
            <v>Nigeria</v>
          </cell>
          <cell r="BI214" t="str">
            <v>Comoros</v>
          </cell>
        </row>
        <row r="215">
          <cell r="AN215" t="str">
            <v>Nigeria</v>
          </cell>
          <cell r="BI215" t="str">
            <v>Comoros</v>
          </cell>
        </row>
        <row r="216">
          <cell r="AN216" t="str">
            <v>Nigeria</v>
          </cell>
          <cell r="BI216" t="str">
            <v>Comoros</v>
          </cell>
        </row>
        <row r="217">
          <cell r="AN217" t="str">
            <v>Nigeria</v>
          </cell>
          <cell r="BI217" t="str">
            <v>Comoros</v>
          </cell>
        </row>
        <row r="218">
          <cell r="AN218" t="str">
            <v>Nigeria</v>
          </cell>
          <cell r="BI218" t="str">
            <v>Comoros</v>
          </cell>
        </row>
        <row r="219">
          <cell r="AN219" t="str">
            <v>Republic of the Congo</v>
          </cell>
          <cell r="BI219" t="str">
            <v>Comoros</v>
          </cell>
        </row>
        <row r="220">
          <cell r="AN220" t="str">
            <v>Republic of the Congo</v>
          </cell>
          <cell r="BI220" t="str">
            <v>Comoros</v>
          </cell>
        </row>
        <row r="221">
          <cell r="AN221" t="str">
            <v>Republic of the Congo</v>
          </cell>
          <cell r="BI221" t="str">
            <v>Comoros</v>
          </cell>
        </row>
        <row r="222">
          <cell r="AN222" t="str">
            <v>Republic of the Congo</v>
          </cell>
          <cell r="BI222" t="str">
            <v>Comoros</v>
          </cell>
        </row>
        <row r="223">
          <cell r="AN223" t="str">
            <v>Republic of the Congo</v>
          </cell>
          <cell r="BI223" t="str">
            <v>Comoros</v>
          </cell>
        </row>
        <row r="224">
          <cell r="AN224" t="str">
            <v>Republic of the Congo</v>
          </cell>
          <cell r="BI224" t="str">
            <v>Comoros</v>
          </cell>
        </row>
        <row r="225">
          <cell r="AN225" t="str">
            <v>Republic of the Congo</v>
          </cell>
          <cell r="BI225" t="str">
            <v>Comoros</v>
          </cell>
        </row>
        <row r="226">
          <cell r="AN226" t="str">
            <v>Republic of the Congo</v>
          </cell>
          <cell r="BI226" t="str">
            <v>Comoros</v>
          </cell>
        </row>
        <row r="227">
          <cell r="AN227" t="str">
            <v>Republic of the Congo</v>
          </cell>
          <cell r="BI227" t="str">
            <v>Comoros</v>
          </cell>
        </row>
        <row r="228">
          <cell r="AN228" t="str">
            <v>Republic of the Congo</v>
          </cell>
          <cell r="BI228" t="str">
            <v>Comoros</v>
          </cell>
        </row>
        <row r="229">
          <cell r="AN229" t="str">
            <v>Reunion</v>
          </cell>
          <cell r="BI229" t="str">
            <v>Comoros</v>
          </cell>
        </row>
        <row r="230">
          <cell r="AN230" t="str">
            <v>Reunion</v>
          </cell>
          <cell r="BI230" t="str">
            <v>Comoros</v>
          </cell>
        </row>
        <row r="231">
          <cell r="AN231" t="str">
            <v>Reunion</v>
          </cell>
          <cell r="BI231" t="str">
            <v>Comoros</v>
          </cell>
        </row>
        <row r="232">
          <cell r="AN232" t="str">
            <v>Reunion</v>
          </cell>
          <cell r="BI232" t="str">
            <v>Comoros</v>
          </cell>
        </row>
        <row r="233">
          <cell r="AN233" t="str">
            <v>Reunion</v>
          </cell>
          <cell r="BI233" t="str">
            <v>Comoros</v>
          </cell>
        </row>
        <row r="234">
          <cell r="AN234" t="str">
            <v>Reunion</v>
          </cell>
          <cell r="BI234" t="str">
            <v>Comoros</v>
          </cell>
        </row>
        <row r="235">
          <cell r="AN235" t="str">
            <v>Reunion</v>
          </cell>
          <cell r="BI235" t="str">
            <v>Comoros</v>
          </cell>
        </row>
        <row r="236">
          <cell r="AN236" t="str">
            <v>Reunion</v>
          </cell>
          <cell r="BI236" t="str">
            <v>Comoros</v>
          </cell>
        </row>
        <row r="237">
          <cell r="AN237" t="str">
            <v>Reunion</v>
          </cell>
          <cell r="BI237" t="str">
            <v>Comoros</v>
          </cell>
        </row>
        <row r="238">
          <cell r="AN238" t="str">
            <v>Reunion</v>
          </cell>
          <cell r="BI238" t="str">
            <v>Comoros</v>
          </cell>
        </row>
        <row r="239">
          <cell r="AN239" t="str">
            <v>Rwanda</v>
          </cell>
          <cell r="BI239" t="str">
            <v>Comoros</v>
          </cell>
        </row>
        <row r="240">
          <cell r="AN240" t="str">
            <v>Rwanda</v>
          </cell>
          <cell r="BI240" t="str">
            <v>Comoros</v>
          </cell>
        </row>
        <row r="241">
          <cell r="AN241" t="str">
            <v>Rwanda</v>
          </cell>
          <cell r="BI241" t="str">
            <v>Comoros</v>
          </cell>
        </row>
        <row r="242">
          <cell r="AN242" t="str">
            <v>Rwanda</v>
          </cell>
          <cell r="BI242" t="str">
            <v>Democratic Republic of the Congo</v>
          </cell>
        </row>
        <row r="243">
          <cell r="AN243" t="str">
            <v>Rwanda</v>
          </cell>
          <cell r="BI243" t="str">
            <v>Democratic Republic of the Congo</v>
          </cell>
        </row>
        <row r="244">
          <cell r="AN244" t="str">
            <v>Rwanda</v>
          </cell>
          <cell r="BI244" t="str">
            <v>Democratic Republic of the Congo</v>
          </cell>
        </row>
        <row r="245">
          <cell r="AN245" t="str">
            <v>Rwanda</v>
          </cell>
          <cell r="BI245" t="str">
            <v>Democratic Republic of the Congo</v>
          </cell>
        </row>
        <row r="246">
          <cell r="AN246" t="str">
            <v>Rwanda</v>
          </cell>
          <cell r="BI246" t="str">
            <v>Democratic Republic of the Congo</v>
          </cell>
        </row>
        <row r="247">
          <cell r="AN247" t="str">
            <v>Rwanda</v>
          </cell>
          <cell r="BI247" t="str">
            <v>Democratic Republic of the Congo</v>
          </cell>
        </row>
        <row r="248">
          <cell r="AN248" t="str">
            <v>Rwanda</v>
          </cell>
          <cell r="BI248" t="str">
            <v>Democratic Republic of the Congo</v>
          </cell>
        </row>
        <row r="249">
          <cell r="AN249" t="str">
            <v>Senegal</v>
          </cell>
          <cell r="BI249" t="str">
            <v>Democratic Republic of the Congo</v>
          </cell>
        </row>
        <row r="250">
          <cell r="AN250" t="str">
            <v>Senegal</v>
          </cell>
          <cell r="BI250" t="str">
            <v>Democratic Republic of the Congo</v>
          </cell>
        </row>
        <row r="251">
          <cell r="AN251" t="str">
            <v>Senegal</v>
          </cell>
          <cell r="BI251" t="str">
            <v>Democratic Republic of the Congo</v>
          </cell>
        </row>
        <row r="252">
          <cell r="AN252" t="str">
            <v>Senegal</v>
          </cell>
          <cell r="BI252" t="str">
            <v>Democratic Republic of the Congo</v>
          </cell>
        </row>
        <row r="253">
          <cell r="AN253" t="str">
            <v>Senegal</v>
          </cell>
          <cell r="BI253" t="str">
            <v>Democratic Republic of the Congo</v>
          </cell>
        </row>
        <row r="254">
          <cell r="AN254" t="str">
            <v>Senegal</v>
          </cell>
          <cell r="BI254" t="str">
            <v>Democratic Republic of the Congo</v>
          </cell>
        </row>
        <row r="255">
          <cell r="AN255" t="str">
            <v>Senegal</v>
          </cell>
          <cell r="BI255" t="str">
            <v>Democratic Republic of the Congo</v>
          </cell>
        </row>
        <row r="256">
          <cell r="AN256" t="str">
            <v>Senegal</v>
          </cell>
          <cell r="BI256" t="str">
            <v>Democratic Republic of the Congo</v>
          </cell>
        </row>
        <row r="257">
          <cell r="AN257" t="str">
            <v>Senegal</v>
          </cell>
          <cell r="BI257" t="str">
            <v>Democratic Republic of the Congo</v>
          </cell>
        </row>
        <row r="258">
          <cell r="AN258" t="str">
            <v>Senegal</v>
          </cell>
          <cell r="BI258" t="str">
            <v>Democratic Republic of the Congo</v>
          </cell>
        </row>
        <row r="259">
          <cell r="AN259" t="str">
            <v>Seychelles</v>
          </cell>
          <cell r="BI259" t="str">
            <v>Democratic Republic of the Congo</v>
          </cell>
        </row>
        <row r="260">
          <cell r="AN260" t="str">
            <v>Seychelles</v>
          </cell>
          <cell r="BI260" t="str">
            <v>Democratic Republic of the Congo</v>
          </cell>
        </row>
        <row r="261">
          <cell r="AN261" t="str">
            <v>Seychelles</v>
          </cell>
          <cell r="BI261" t="str">
            <v>Democratic Republic of the Congo</v>
          </cell>
        </row>
        <row r="262">
          <cell r="AN262" t="str">
            <v>Seychelles</v>
          </cell>
          <cell r="BI262" t="str">
            <v>Democratic Republic of the Congo</v>
          </cell>
        </row>
        <row r="263">
          <cell r="AN263" t="str">
            <v>Seychelles</v>
          </cell>
          <cell r="BI263" t="str">
            <v>Democratic Republic of the Congo</v>
          </cell>
        </row>
        <row r="264">
          <cell r="AN264" t="str">
            <v>Seychelles</v>
          </cell>
          <cell r="BI264" t="str">
            <v>Democratic Republic of the Congo</v>
          </cell>
        </row>
        <row r="265">
          <cell r="AN265" t="str">
            <v>Seychelles</v>
          </cell>
          <cell r="BI265" t="str">
            <v>Democratic Republic of the Congo</v>
          </cell>
        </row>
        <row r="266">
          <cell r="AN266" t="str">
            <v>Seychelles</v>
          </cell>
          <cell r="BI266" t="str">
            <v>Democratic Republic of the Congo</v>
          </cell>
        </row>
        <row r="267">
          <cell r="AN267" t="str">
            <v>Seychelles</v>
          </cell>
          <cell r="BI267" t="str">
            <v>Democratic Republic of the Congo</v>
          </cell>
        </row>
        <row r="268">
          <cell r="AN268" t="str">
            <v>Seychelles</v>
          </cell>
          <cell r="BI268" t="str">
            <v>Democratic Republic of the Congo</v>
          </cell>
        </row>
        <row r="269">
          <cell r="AN269" t="str">
            <v>Somalia</v>
          </cell>
          <cell r="BI269" t="str">
            <v>Democratic Republic of the Congo</v>
          </cell>
        </row>
        <row r="270">
          <cell r="AN270" t="str">
            <v>Somalia</v>
          </cell>
          <cell r="BI270" t="str">
            <v>Democratic Republic of the Congo</v>
          </cell>
        </row>
        <row r="271">
          <cell r="AN271" t="str">
            <v>Somalia</v>
          </cell>
          <cell r="BI271" t="str">
            <v>Democratic Republic of the Congo</v>
          </cell>
        </row>
        <row r="272">
          <cell r="AN272" t="str">
            <v>Somalia</v>
          </cell>
          <cell r="BI272" t="str">
            <v>Djibouti</v>
          </cell>
        </row>
        <row r="273">
          <cell r="AN273" t="str">
            <v>Somalia</v>
          </cell>
          <cell r="BI273" t="str">
            <v>Djibouti</v>
          </cell>
        </row>
        <row r="274">
          <cell r="AN274" t="str">
            <v>Somalia</v>
          </cell>
          <cell r="BI274" t="str">
            <v>Djibouti</v>
          </cell>
        </row>
        <row r="275">
          <cell r="AN275" t="str">
            <v>Somalia</v>
          </cell>
          <cell r="BI275" t="str">
            <v>Djibouti</v>
          </cell>
        </row>
        <row r="276">
          <cell r="AN276" t="str">
            <v>Somalia</v>
          </cell>
          <cell r="BI276" t="str">
            <v>Djibouti</v>
          </cell>
        </row>
        <row r="277">
          <cell r="AN277" t="str">
            <v>Somalia</v>
          </cell>
          <cell r="BI277" t="str">
            <v>Djibouti</v>
          </cell>
        </row>
        <row r="278">
          <cell r="AN278" t="str">
            <v>Somalia</v>
          </cell>
          <cell r="BI278" t="str">
            <v>Djibouti</v>
          </cell>
        </row>
        <row r="279">
          <cell r="AN279" t="str">
            <v>Tanzania</v>
          </cell>
          <cell r="BI279" t="str">
            <v>Djibouti</v>
          </cell>
        </row>
        <row r="280">
          <cell r="AN280" t="str">
            <v>Tanzania</v>
          </cell>
          <cell r="BI280" t="str">
            <v>Djibouti</v>
          </cell>
        </row>
        <row r="281">
          <cell r="AN281" t="str">
            <v>Tanzania</v>
          </cell>
          <cell r="BI281" t="str">
            <v>Djibouti</v>
          </cell>
        </row>
        <row r="282">
          <cell r="AN282" t="str">
            <v>Tanzania</v>
          </cell>
          <cell r="BI282" t="str">
            <v>Djibouti</v>
          </cell>
        </row>
        <row r="283">
          <cell r="AN283" t="str">
            <v>Tanzania</v>
          </cell>
          <cell r="BI283" t="str">
            <v>Djibouti</v>
          </cell>
        </row>
        <row r="284">
          <cell r="AN284" t="str">
            <v>Tanzania</v>
          </cell>
          <cell r="BI284" t="str">
            <v>Djibouti</v>
          </cell>
        </row>
        <row r="285">
          <cell r="AN285" t="str">
            <v>Tanzania</v>
          </cell>
          <cell r="BI285" t="str">
            <v>Djibouti</v>
          </cell>
        </row>
        <row r="286">
          <cell r="AN286" t="str">
            <v>Tanzania</v>
          </cell>
          <cell r="BI286" t="str">
            <v>Djibouti</v>
          </cell>
        </row>
        <row r="287">
          <cell r="AN287" t="str">
            <v>Togo</v>
          </cell>
          <cell r="BI287" t="str">
            <v>Djibouti</v>
          </cell>
        </row>
        <row r="288">
          <cell r="AN288" t="str">
            <v>Togo</v>
          </cell>
          <cell r="BI288" t="str">
            <v>Djibouti</v>
          </cell>
        </row>
        <row r="289">
          <cell r="AN289" t="str">
            <v>Togo</v>
          </cell>
          <cell r="BI289" t="str">
            <v>Djibouti</v>
          </cell>
        </row>
        <row r="290">
          <cell r="AN290" t="str">
            <v>Togo</v>
          </cell>
          <cell r="BI290" t="str">
            <v>Djibouti</v>
          </cell>
        </row>
        <row r="291">
          <cell r="AN291" t="str">
            <v>Togo</v>
          </cell>
          <cell r="BI291" t="str">
            <v>Djibouti</v>
          </cell>
        </row>
        <row r="292">
          <cell r="AN292" t="str">
            <v>Togo</v>
          </cell>
          <cell r="BI292" t="str">
            <v>Djibouti</v>
          </cell>
        </row>
        <row r="293">
          <cell r="AN293" t="str">
            <v>Togo</v>
          </cell>
          <cell r="BI293" t="str">
            <v>Djibouti</v>
          </cell>
        </row>
        <row r="294">
          <cell r="AN294" t="str">
            <v>Togo</v>
          </cell>
          <cell r="BI294" t="str">
            <v>Djibouti</v>
          </cell>
        </row>
        <row r="295">
          <cell r="AN295" t="str">
            <v>Togo</v>
          </cell>
          <cell r="BI295" t="str">
            <v>Djibouti</v>
          </cell>
        </row>
        <row r="296">
          <cell r="AN296" t="str">
            <v>Togo</v>
          </cell>
          <cell r="BI296" t="str">
            <v>Djibouti</v>
          </cell>
        </row>
        <row r="297">
          <cell r="AN297" t="str">
            <v>Uganda</v>
          </cell>
          <cell r="BI297" t="str">
            <v>Djibouti</v>
          </cell>
        </row>
        <row r="298">
          <cell r="AN298" t="str">
            <v>Uganda</v>
          </cell>
          <cell r="BI298" t="str">
            <v>Djibouti</v>
          </cell>
        </row>
        <row r="299">
          <cell r="AN299" t="str">
            <v>Uganda</v>
          </cell>
          <cell r="BI299" t="str">
            <v>Djibouti</v>
          </cell>
        </row>
        <row r="300">
          <cell r="AN300" t="str">
            <v>Uganda</v>
          </cell>
          <cell r="BI300" t="str">
            <v>Djibouti</v>
          </cell>
        </row>
        <row r="301">
          <cell r="AN301" t="str">
            <v>Uganda</v>
          </cell>
          <cell r="BI301" t="str">
            <v>Djibouti</v>
          </cell>
        </row>
        <row r="302">
          <cell r="AN302" t="str">
            <v>Uganda</v>
          </cell>
          <cell r="BI302" t="str">
            <v>Eritrea</v>
          </cell>
        </row>
        <row r="303">
          <cell r="AN303" t="str">
            <v>Uganda</v>
          </cell>
          <cell r="BI303" t="str">
            <v>Eritrea</v>
          </cell>
        </row>
        <row r="304">
          <cell r="AN304" t="str">
            <v>Uganda</v>
          </cell>
          <cell r="BI304" t="str">
            <v>Eritrea</v>
          </cell>
        </row>
        <row r="305">
          <cell r="BI305" t="str">
            <v>Eritrea</v>
          </cell>
        </row>
        <row r="306">
          <cell r="BI306" t="str">
            <v>Eritrea</v>
          </cell>
        </row>
        <row r="307">
          <cell r="BI307" t="str">
            <v>Eritrea</v>
          </cell>
        </row>
        <row r="308">
          <cell r="BI308" t="str">
            <v>Eritrea</v>
          </cell>
        </row>
        <row r="309">
          <cell r="BI309" t="str">
            <v>Eritrea</v>
          </cell>
        </row>
        <row r="310">
          <cell r="BI310" t="str">
            <v>Eritrea</v>
          </cell>
        </row>
        <row r="311">
          <cell r="BI311" t="str">
            <v>Eritrea</v>
          </cell>
        </row>
        <row r="312">
          <cell r="BI312" t="str">
            <v>Eritrea</v>
          </cell>
        </row>
        <row r="313">
          <cell r="BI313" t="str">
            <v>Eritrea</v>
          </cell>
        </row>
        <row r="314">
          <cell r="BI314" t="str">
            <v>Eritrea</v>
          </cell>
        </row>
        <row r="315">
          <cell r="BI315" t="str">
            <v>Eritrea</v>
          </cell>
        </row>
        <row r="316">
          <cell r="BI316" t="str">
            <v>Eritrea</v>
          </cell>
        </row>
        <row r="317">
          <cell r="BI317" t="str">
            <v>Eritrea</v>
          </cell>
        </row>
        <row r="318">
          <cell r="BI318" t="str">
            <v>Eritrea</v>
          </cell>
        </row>
        <row r="319">
          <cell r="BI319" t="str">
            <v>Eritrea</v>
          </cell>
        </row>
        <row r="320">
          <cell r="BI320" t="str">
            <v>Eritrea</v>
          </cell>
        </row>
        <row r="321">
          <cell r="BI321" t="str">
            <v>Eritrea</v>
          </cell>
        </row>
        <row r="322">
          <cell r="BI322" t="str">
            <v>Eritrea</v>
          </cell>
        </row>
        <row r="323">
          <cell r="BI323" t="str">
            <v>Eritrea</v>
          </cell>
        </row>
        <row r="324">
          <cell r="BI324" t="str">
            <v>Eritrea</v>
          </cell>
        </row>
        <row r="325">
          <cell r="BI325" t="str">
            <v>Eritrea</v>
          </cell>
        </row>
        <row r="326">
          <cell r="BI326" t="str">
            <v>Eritrea</v>
          </cell>
        </row>
        <row r="327">
          <cell r="BI327" t="str">
            <v>Eritrea</v>
          </cell>
        </row>
        <row r="328">
          <cell r="BI328" t="str">
            <v>Eritrea</v>
          </cell>
        </row>
        <row r="329">
          <cell r="BI329" t="str">
            <v>Eritrea</v>
          </cell>
        </row>
        <row r="330">
          <cell r="BI330" t="str">
            <v>Eritrea</v>
          </cell>
        </row>
        <row r="331">
          <cell r="BI331" t="str">
            <v>Eritrea</v>
          </cell>
        </row>
        <row r="332">
          <cell r="BI332" t="str">
            <v>Ethiopia</v>
          </cell>
        </row>
        <row r="333">
          <cell r="BI333" t="str">
            <v>Ethiopia</v>
          </cell>
        </row>
        <row r="334">
          <cell r="BI334" t="str">
            <v>Ethiopia</v>
          </cell>
        </row>
        <row r="335">
          <cell r="BI335" t="str">
            <v>Ethiopia</v>
          </cell>
        </row>
        <row r="336">
          <cell r="BI336" t="str">
            <v>Ethiopia</v>
          </cell>
        </row>
        <row r="337">
          <cell r="BI337" t="str">
            <v>Ethiopia</v>
          </cell>
        </row>
        <row r="338">
          <cell r="BI338" t="str">
            <v>Ethiopia</v>
          </cell>
        </row>
        <row r="339">
          <cell r="BI339" t="str">
            <v>Ethiopia</v>
          </cell>
        </row>
        <row r="340">
          <cell r="BI340" t="str">
            <v>Ethiopia</v>
          </cell>
        </row>
        <row r="341">
          <cell r="BI341" t="str">
            <v>Ethiopia</v>
          </cell>
        </row>
        <row r="342">
          <cell r="BI342" t="str">
            <v>Ethiopia</v>
          </cell>
        </row>
        <row r="343">
          <cell r="BI343" t="str">
            <v>Ethiopia</v>
          </cell>
        </row>
        <row r="344">
          <cell r="BI344" t="str">
            <v>Ethiopia</v>
          </cell>
        </row>
        <row r="345">
          <cell r="BI345" t="str">
            <v>Ethiopia</v>
          </cell>
        </row>
        <row r="346">
          <cell r="BI346" t="str">
            <v>Ethiopia</v>
          </cell>
        </row>
        <row r="347">
          <cell r="BI347" t="str">
            <v>Ethiopia</v>
          </cell>
        </row>
        <row r="348">
          <cell r="BI348" t="str">
            <v>Ethiopia</v>
          </cell>
        </row>
        <row r="349">
          <cell r="BI349" t="str">
            <v>Ethiopia</v>
          </cell>
        </row>
        <row r="350">
          <cell r="BI350" t="str">
            <v>Ethiopia</v>
          </cell>
        </row>
        <row r="351">
          <cell r="BI351" t="str">
            <v>Ethiopia</v>
          </cell>
        </row>
        <row r="352">
          <cell r="BI352" t="str">
            <v>Ethiopia</v>
          </cell>
        </row>
        <row r="353">
          <cell r="BI353" t="str">
            <v>Ethiopia</v>
          </cell>
        </row>
        <row r="354">
          <cell r="BI354" t="str">
            <v>Ethiopia</v>
          </cell>
        </row>
        <row r="355">
          <cell r="BI355" t="str">
            <v>Ethiopia</v>
          </cell>
        </row>
        <row r="356">
          <cell r="BI356" t="str">
            <v>Ethiopia</v>
          </cell>
        </row>
        <row r="357">
          <cell r="BI357" t="str">
            <v>Ethiopia</v>
          </cell>
        </row>
        <row r="358">
          <cell r="BI358" t="str">
            <v>Ethiopia</v>
          </cell>
        </row>
        <row r="359">
          <cell r="BI359" t="str">
            <v>Ethiopia</v>
          </cell>
        </row>
        <row r="360">
          <cell r="BI360" t="str">
            <v>Ethiopia</v>
          </cell>
        </row>
        <row r="361">
          <cell r="BI361" t="str">
            <v>Ethiopia</v>
          </cell>
        </row>
        <row r="362">
          <cell r="BI362" t="str">
            <v>Gabon</v>
          </cell>
        </row>
        <row r="363">
          <cell r="BI363" t="str">
            <v>Gabon</v>
          </cell>
        </row>
        <row r="364">
          <cell r="BI364" t="str">
            <v>Gabon</v>
          </cell>
        </row>
        <row r="365">
          <cell r="BI365" t="str">
            <v>Gabon</v>
          </cell>
        </row>
        <row r="366">
          <cell r="BI366" t="str">
            <v>Gabon</v>
          </cell>
        </row>
        <row r="367">
          <cell r="BI367" t="str">
            <v>Gabon</v>
          </cell>
        </row>
        <row r="368">
          <cell r="BI368" t="str">
            <v>Gabon</v>
          </cell>
        </row>
        <row r="369">
          <cell r="BI369" t="str">
            <v>Gabon</v>
          </cell>
        </row>
        <row r="370">
          <cell r="BI370" t="str">
            <v>Gabon</v>
          </cell>
        </row>
        <row r="371">
          <cell r="BI371" t="str">
            <v>Gabon</v>
          </cell>
        </row>
        <row r="372">
          <cell r="BI372" t="str">
            <v>Gabon</v>
          </cell>
        </row>
        <row r="373">
          <cell r="BI373" t="str">
            <v>Gabon</v>
          </cell>
        </row>
        <row r="374">
          <cell r="BI374" t="str">
            <v>Gabon</v>
          </cell>
        </row>
        <row r="375">
          <cell r="BI375" t="str">
            <v>Gabon</v>
          </cell>
        </row>
        <row r="376">
          <cell r="BI376" t="str">
            <v>Gabon</v>
          </cell>
        </row>
        <row r="377">
          <cell r="BI377" t="str">
            <v>Gabon</v>
          </cell>
        </row>
        <row r="378">
          <cell r="BI378" t="str">
            <v>Gabon</v>
          </cell>
        </row>
        <row r="379">
          <cell r="BI379" t="str">
            <v>Gabon</v>
          </cell>
        </row>
        <row r="380">
          <cell r="BI380" t="str">
            <v>Gabon</v>
          </cell>
        </row>
        <row r="381">
          <cell r="BI381" t="str">
            <v>Gabon</v>
          </cell>
        </row>
        <row r="382">
          <cell r="BI382" t="str">
            <v>Gabon</v>
          </cell>
        </row>
        <row r="383">
          <cell r="BI383" t="str">
            <v>Gabon</v>
          </cell>
        </row>
        <row r="384">
          <cell r="BI384" t="str">
            <v>Gabon</v>
          </cell>
        </row>
        <row r="385">
          <cell r="BI385" t="str">
            <v>Gabon</v>
          </cell>
        </row>
        <row r="386">
          <cell r="BI386" t="str">
            <v>Gabon</v>
          </cell>
        </row>
        <row r="387">
          <cell r="BI387" t="str">
            <v>Gabon</v>
          </cell>
        </row>
        <row r="388">
          <cell r="BI388" t="str">
            <v>Gabon</v>
          </cell>
        </row>
        <row r="389">
          <cell r="BI389" t="str">
            <v>Gabon</v>
          </cell>
        </row>
        <row r="390">
          <cell r="BI390" t="str">
            <v>Gabon</v>
          </cell>
        </row>
        <row r="391">
          <cell r="BI391" t="str">
            <v>Gabon</v>
          </cell>
        </row>
        <row r="392">
          <cell r="BI392" t="str">
            <v>Ivory Coast</v>
          </cell>
        </row>
        <row r="393">
          <cell r="BI393" t="str">
            <v>Ivory Coast</v>
          </cell>
        </row>
        <row r="394">
          <cell r="BI394" t="str">
            <v>Ivory Coast</v>
          </cell>
        </row>
        <row r="395">
          <cell r="BI395" t="str">
            <v>Ivory Coast</v>
          </cell>
        </row>
        <row r="396">
          <cell r="BI396" t="str">
            <v>Ivory Coast</v>
          </cell>
        </row>
        <row r="397">
          <cell r="BI397" t="str">
            <v>Ivory Coast</v>
          </cell>
        </row>
        <row r="398">
          <cell r="BI398" t="str">
            <v>Ivory Coast</v>
          </cell>
        </row>
        <row r="399">
          <cell r="BI399" t="str">
            <v>Ivory Coast</v>
          </cell>
        </row>
        <row r="400">
          <cell r="BI400" t="str">
            <v>Ivory Coast</v>
          </cell>
        </row>
        <row r="401">
          <cell r="BI401" t="str">
            <v>Ivory Coast</v>
          </cell>
        </row>
        <row r="402">
          <cell r="BI402" t="str">
            <v>Ivory Coast</v>
          </cell>
        </row>
        <row r="403">
          <cell r="BI403" t="str">
            <v>Ivory Coast</v>
          </cell>
        </row>
        <row r="404">
          <cell r="BI404" t="str">
            <v>Ivory Coast</v>
          </cell>
        </row>
        <row r="405">
          <cell r="BI405" t="str">
            <v>Ivory Coast</v>
          </cell>
        </row>
        <row r="406">
          <cell r="BI406" t="str">
            <v>Ivory Coast</v>
          </cell>
        </row>
        <row r="407">
          <cell r="BI407" t="str">
            <v>Ivory Coast</v>
          </cell>
        </row>
        <row r="408">
          <cell r="BI408" t="str">
            <v>Ivory Coast</v>
          </cell>
        </row>
        <row r="409">
          <cell r="BI409" t="str">
            <v>Ivory Coast</v>
          </cell>
        </row>
        <row r="410">
          <cell r="BI410" t="str">
            <v>Ivory Coast</v>
          </cell>
        </row>
        <row r="411">
          <cell r="BI411" t="str">
            <v>Ivory Coast</v>
          </cell>
        </row>
        <row r="412">
          <cell r="BI412" t="str">
            <v>Ivory Coast</v>
          </cell>
        </row>
        <row r="413">
          <cell r="BI413" t="str">
            <v>Ivory Coast</v>
          </cell>
        </row>
        <row r="414">
          <cell r="BI414" t="str">
            <v>Ivory Coast</v>
          </cell>
        </row>
        <row r="415">
          <cell r="BI415" t="str">
            <v>Ivory Coast</v>
          </cell>
        </row>
        <row r="416">
          <cell r="BI416" t="str">
            <v>Ivory Coast</v>
          </cell>
        </row>
        <row r="417">
          <cell r="BI417" t="str">
            <v>Ivory Coast</v>
          </cell>
        </row>
        <row r="418">
          <cell r="BI418" t="str">
            <v>Ivory Coast</v>
          </cell>
        </row>
        <row r="419">
          <cell r="BI419" t="str">
            <v>Ivory Coast</v>
          </cell>
        </row>
        <row r="420">
          <cell r="BI420" t="str">
            <v>Ivory Coast</v>
          </cell>
        </row>
        <row r="421">
          <cell r="BI421" t="str">
            <v>Ivory Coast</v>
          </cell>
        </row>
        <row r="422">
          <cell r="BI422" t="str">
            <v>Kenya</v>
          </cell>
        </row>
        <row r="423">
          <cell r="BI423" t="str">
            <v>Kenya</v>
          </cell>
        </row>
        <row r="424">
          <cell r="BI424" t="str">
            <v>Kenya</v>
          </cell>
        </row>
        <row r="425">
          <cell r="BI425" t="str">
            <v>Kenya</v>
          </cell>
        </row>
        <row r="426">
          <cell r="BI426" t="str">
            <v>Kenya</v>
          </cell>
        </row>
        <row r="427">
          <cell r="BI427" t="str">
            <v>Kenya</v>
          </cell>
        </row>
        <row r="428">
          <cell r="BI428" t="str">
            <v>Kenya</v>
          </cell>
        </row>
        <row r="429">
          <cell r="BI429" t="str">
            <v>Kenya</v>
          </cell>
        </row>
        <row r="430">
          <cell r="BI430" t="str">
            <v>Kenya</v>
          </cell>
        </row>
        <row r="431">
          <cell r="BI431" t="str">
            <v>Kenya</v>
          </cell>
        </row>
        <row r="432">
          <cell r="BI432" t="str">
            <v>Kenya</v>
          </cell>
        </row>
        <row r="433">
          <cell r="BI433" t="str">
            <v>Kenya</v>
          </cell>
        </row>
        <row r="434">
          <cell r="BI434" t="str">
            <v>Kenya</v>
          </cell>
        </row>
        <row r="435">
          <cell r="BI435" t="str">
            <v>Kenya</v>
          </cell>
        </row>
        <row r="436">
          <cell r="BI436" t="str">
            <v>Kenya</v>
          </cell>
        </row>
        <row r="437">
          <cell r="BI437" t="str">
            <v>Kenya</v>
          </cell>
        </row>
        <row r="438">
          <cell r="BI438" t="str">
            <v>Kenya</v>
          </cell>
        </row>
        <row r="439">
          <cell r="BI439" t="str">
            <v>Kenya</v>
          </cell>
        </row>
        <row r="440">
          <cell r="BI440" t="str">
            <v>Kenya</v>
          </cell>
        </row>
        <row r="441">
          <cell r="BI441" t="str">
            <v>Kenya</v>
          </cell>
        </row>
        <row r="442">
          <cell r="BI442" t="str">
            <v>Kenya</v>
          </cell>
        </row>
        <row r="443">
          <cell r="BI443" t="str">
            <v>Kenya</v>
          </cell>
        </row>
        <row r="444">
          <cell r="BI444" t="str">
            <v>Kenya</v>
          </cell>
        </row>
        <row r="445">
          <cell r="BI445" t="str">
            <v>Kenya</v>
          </cell>
        </row>
        <row r="446">
          <cell r="BI446" t="str">
            <v>Kenya</v>
          </cell>
        </row>
        <row r="447">
          <cell r="BI447" t="str">
            <v>Kenya</v>
          </cell>
        </row>
        <row r="448">
          <cell r="BI448" t="str">
            <v>Kenya</v>
          </cell>
        </row>
        <row r="449">
          <cell r="BI449" t="str">
            <v>Kenya</v>
          </cell>
        </row>
        <row r="450">
          <cell r="BI450" t="str">
            <v>Kenya</v>
          </cell>
        </row>
        <row r="451">
          <cell r="BI451" t="str">
            <v>Kenya</v>
          </cell>
        </row>
        <row r="452">
          <cell r="BI452" t="str">
            <v>Madagascar</v>
          </cell>
        </row>
        <row r="453">
          <cell r="BI453" t="str">
            <v>Madagascar</v>
          </cell>
        </row>
        <row r="454">
          <cell r="BI454" t="str">
            <v>Madagascar</v>
          </cell>
        </row>
        <row r="455">
          <cell r="BI455" t="str">
            <v>Madagascar</v>
          </cell>
        </row>
        <row r="456">
          <cell r="BI456" t="str">
            <v>Madagascar</v>
          </cell>
        </row>
        <row r="457">
          <cell r="BI457" t="str">
            <v>Madagascar</v>
          </cell>
        </row>
        <row r="458">
          <cell r="BI458" t="str">
            <v>Madagascar</v>
          </cell>
        </row>
        <row r="459">
          <cell r="BI459" t="str">
            <v>Madagascar</v>
          </cell>
        </row>
        <row r="460">
          <cell r="BI460" t="str">
            <v>Madagascar</v>
          </cell>
        </row>
        <row r="461">
          <cell r="BI461" t="str">
            <v>Madagascar</v>
          </cell>
        </row>
        <row r="462">
          <cell r="BI462" t="str">
            <v>Madagascar</v>
          </cell>
        </row>
        <row r="463">
          <cell r="BI463" t="str">
            <v>Madagascar</v>
          </cell>
        </row>
        <row r="464">
          <cell r="BI464" t="str">
            <v>Madagascar</v>
          </cell>
        </row>
        <row r="465">
          <cell r="BI465" t="str">
            <v>Madagascar</v>
          </cell>
        </row>
        <row r="466">
          <cell r="BI466" t="str">
            <v>Madagascar</v>
          </cell>
        </row>
        <row r="467">
          <cell r="BI467" t="str">
            <v>Madagascar</v>
          </cell>
        </row>
        <row r="468">
          <cell r="BI468" t="str">
            <v>Madagascar</v>
          </cell>
        </row>
        <row r="469">
          <cell r="BI469" t="str">
            <v>Madagascar</v>
          </cell>
        </row>
        <row r="470">
          <cell r="BI470" t="str">
            <v>Madagascar</v>
          </cell>
        </row>
        <row r="471">
          <cell r="BI471" t="str">
            <v>Madagascar</v>
          </cell>
        </row>
        <row r="472">
          <cell r="BI472" t="str">
            <v>Madagascar</v>
          </cell>
        </row>
        <row r="473">
          <cell r="BI473" t="str">
            <v>Madagascar</v>
          </cell>
        </row>
        <row r="474">
          <cell r="BI474" t="str">
            <v>Madagascar</v>
          </cell>
        </row>
        <row r="475">
          <cell r="BI475" t="str">
            <v>Madagascar</v>
          </cell>
        </row>
        <row r="476">
          <cell r="BI476" t="str">
            <v>Madagascar</v>
          </cell>
        </row>
        <row r="477">
          <cell r="BI477" t="str">
            <v>Madagascar</v>
          </cell>
        </row>
        <row r="478">
          <cell r="BI478" t="str">
            <v>Madagascar</v>
          </cell>
        </row>
        <row r="479">
          <cell r="BI479" t="str">
            <v>Madagascar</v>
          </cell>
        </row>
        <row r="480">
          <cell r="BI480" t="str">
            <v>Madagascar</v>
          </cell>
        </row>
        <row r="481">
          <cell r="BI481" t="str">
            <v>Madagascar</v>
          </cell>
        </row>
        <row r="482">
          <cell r="BI482" t="str">
            <v>Mali</v>
          </cell>
        </row>
        <row r="483">
          <cell r="BI483" t="str">
            <v>Mali</v>
          </cell>
        </row>
        <row r="484">
          <cell r="BI484" t="str">
            <v>Mali</v>
          </cell>
        </row>
        <row r="485">
          <cell r="BI485" t="str">
            <v>Mali</v>
          </cell>
        </row>
        <row r="486">
          <cell r="BI486" t="str">
            <v>Mali</v>
          </cell>
        </row>
        <row r="487">
          <cell r="BI487" t="str">
            <v>Mali</v>
          </cell>
        </row>
        <row r="488">
          <cell r="BI488" t="str">
            <v>Mali</v>
          </cell>
        </row>
        <row r="489">
          <cell r="BI489" t="str">
            <v>Mali</v>
          </cell>
        </row>
        <row r="490">
          <cell r="BI490" t="str">
            <v>Mali</v>
          </cell>
        </row>
        <row r="491">
          <cell r="BI491" t="str">
            <v>Mali</v>
          </cell>
        </row>
        <row r="492">
          <cell r="BI492" t="str">
            <v>Mali</v>
          </cell>
        </row>
        <row r="493">
          <cell r="BI493" t="str">
            <v>Mali</v>
          </cell>
        </row>
        <row r="494">
          <cell r="BI494" t="str">
            <v>Mali</v>
          </cell>
        </row>
        <row r="495">
          <cell r="BI495" t="str">
            <v>Mali</v>
          </cell>
        </row>
        <row r="496">
          <cell r="BI496" t="str">
            <v>Mali</v>
          </cell>
        </row>
        <row r="497">
          <cell r="BI497" t="str">
            <v>Mali</v>
          </cell>
        </row>
        <row r="498">
          <cell r="BI498" t="str">
            <v>Mali</v>
          </cell>
        </row>
        <row r="499">
          <cell r="BI499" t="str">
            <v>Mali</v>
          </cell>
        </row>
        <row r="500">
          <cell r="BI500" t="str">
            <v>Mali</v>
          </cell>
        </row>
        <row r="501">
          <cell r="BI501" t="str">
            <v>Mali</v>
          </cell>
        </row>
        <row r="502">
          <cell r="BI502" t="str">
            <v>Mali</v>
          </cell>
        </row>
        <row r="503">
          <cell r="BI503" t="str">
            <v>Mali</v>
          </cell>
        </row>
        <row r="504">
          <cell r="BI504" t="str">
            <v>Mali</v>
          </cell>
        </row>
        <row r="505">
          <cell r="BI505" t="str">
            <v>Mali</v>
          </cell>
        </row>
        <row r="506">
          <cell r="BI506" t="str">
            <v>Mali</v>
          </cell>
        </row>
        <row r="507">
          <cell r="BI507" t="str">
            <v>Mali</v>
          </cell>
        </row>
        <row r="508">
          <cell r="BI508" t="str">
            <v>Mali</v>
          </cell>
        </row>
        <row r="509">
          <cell r="BI509" t="str">
            <v>Mali</v>
          </cell>
        </row>
        <row r="510">
          <cell r="BI510" t="str">
            <v>Mali</v>
          </cell>
        </row>
        <row r="511">
          <cell r="BI511" t="str">
            <v>Mali</v>
          </cell>
        </row>
        <row r="512">
          <cell r="BI512" t="str">
            <v>Mauritius</v>
          </cell>
        </row>
        <row r="513">
          <cell r="BI513" t="str">
            <v>Mauritius</v>
          </cell>
        </row>
        <row r="514">
          <cell r="BI514" t="str">
            <v>Mauritius</v>
          </cell>
        </row>
        <row r="515">
          <cell r="BI515" t="str">
            <v>Mauritius</v>
          </cell>
        </row>
        <row r="516">
          <cell r="BI516" t="str">
            <v>Mauritius</v>
          </cell>
        </row>
        <row r="517">
          <cell r="BI517" t="str">
            <v>Mauritius</v>
          </cell>
        </row>
        <row r="518">
          <cell r="BI518" t="str">
            <v>Mauritius</v>
          </cell>
        </row>
        <row r="519">
          <cell r="BI519" t="str">
            <v>Mauritius</v>
          </cell>
        </row>
        <row r="520">
          <cell r="BI520" t="str">
            <v>Mauritius</v>
          </cell>
        </row>
        <row r="521">
          <cell r="BI521" t="str">
            <v>Mauritius</v>
          </cell>
        </row>
        <row r="522">
          <cell r="BI522" t="str">
            <v>Mauritius</v>
          </cell>
        </row>
        <row r="523">
          <cell r="BI523" t="str">
            <v>Mauritius</v>
          </cell>
        </row>
        <row r="524">
          <cell r="BI524" t="str">
            <v>Mauritius</v>
          </cell>
        </row>
        <row r="525">
          <cell r="BI525" t="str">
            <v>Mauritius</v>
          </cell>
        </row>
        <row r="526">
          <cell r="BI526" t="str">
            <v>Mauritius</v>
          </cell>
        </row>
        <row r="527">
          <cell r="BI527" t="str">
            <v>Mauritius</v>
          </cell>
        </row>
        <row r="528">
          <cell r="BI528" t="str">
            <v>Mauritius</v>
          </cell>
        </row>
        <row r="529">
          <cell r="BI529" t="str">
            <v>Mauritius</v>
          </cell>
        </row>
        <row r="530">
          <cell r="BI530" t="str">
            <v>Mauritius</v>
          </cell>
        </row>
        <row r="531">
          <cell r="BI531" t="str">
            <v>Mauritius</v>
          </cell>
        </row>
        <row r="532">
          <cell r="BI532" t="str">
            <v>Mauritius</v>
          </cell>
        </row>
        <row r="533">
          <cell r="BI533" t="str">
            <v>Mauritius</v>
          </cell>
        </row>
        <row r="534">
          <cell r="BI534" t="str">
            <v>Mauritius</v>
          </cell>
        </row>
        <row r="535">
          <cell r="BI535" t="str">
            <v>Mauritius</v>
          </cell>
        </row>
        <row r="536">
          <cell r="BI536" t="str">
            <v>Mauritius</v>
          </cell>
        </row>
        <row r="537">
          <cell r="BI537" t="str">
            <v>Mauritius</v>
          </cell>
        </row>
        <row r="538">
          <cell r="BI538" t="str">
            <v>Mauritius</v>
          </cell>
        </row>
        <row r="539">
          <cell r="BI539" t="str">
            <v>Mauritius</v>
          </cell>
        </row>
        <row r="540">
          <cell r="BI540" t="str">
            <v>Mauritius</v>
          </cell>
        </row>
        <row r="541">
          <cell r="BI541" t="str">
            <v>Mauritius</v>
          </cell>
        </row>
        <row r="542">
          <cell r="BI542" t="str">
            <v>Mayotte</v>
          </cell>
        </row>
        <row r="543">
          <cell r="BI543" t="str">
            <v>Mayotte</v>
          </cell>
        </row>
        <row r="544">
          <cell r="BI544" t="str">
            <v>Mayotte</v>
          </cell>
        </row>
        <row r="545">
          <cell r="BI545" t="str">
            <v>Mayotte</v>
          </cell>
        </row>
        <row r="546">
          <cell r="BI546" t="str">
            <v>Mayotte</v>
          </cell>
        </row>
        <row r="547">
          <cell r="BI547" t="str">
            <v>Mayotte</v>
          </cell>
        </row>
        <row r="548">
          <cell r="BI548" t="str">
            <v>Mayotte</v>
          </cell>
        </row>
        <row r="549">
          <cell r="BI549" t="str">
            <v>Mayotte</v>
          </cell>
        </row>
        <row r="550">
          <cell r="BI550" t="str">
            <v>Mayotte</v>
          </cell>
        </row>
        <row r="551">
          <cell r="BI551" t="str">
            <v>Mayotte</v>
          </cell>
        </row>
        <row r="552">
          <cell r="BI552" t="str">
            <v>Mayotte</v>
          </cell>
        </row>
        <row r="553">
          <cell r="BI553" t="str">
            <v>Mayotte</v>
          </cell>
        </row>
        <row r="554">
          <cell r="BI554" t="str">
            <v>Mayotte</v>
          </cell>
        </row>
        <row r="555">
          <cell r="BI555" t="str">
            <v>Mayotte</v>
          </cell>
        </row>
        <row r="556">
          <cell r="BI556" t="str">
            <v>Mayotte</v>
          </cell>
        </row>
        <row r="557">
          <cell r="BI557" t="str">
            <v>Mayotte</v>
          </cell>
        </row>
        <row r="558">
          <cell r="BI558" t="str">
            <v>Mayotte</v>
          </cell>
        </row>
        <row r="559">
          <cell r="BI559" t="str">
            <v>Mayotte</v>
          </cell>
        </row>
        <row r="560">
          <cell r="BI560" t="str">
            <v>Mayotte</v>
          </cell>
        </row>
        <row r="561">
          <cell r="BI561" t="str">
            <v>Mayotte</v>
          </cell>
        </row>
        <row r="562">
          <cell r="BI562" t="str">
            <v>Mayotte</v>
          </cell>
        </row>
        <row r="563">
          <cell r="BI563" t="str">
            <v>Mayotte</v>
          </cell>
        </row>
        <row r="564">
          <cell r="BI564" t="str">
            <v>Mayotte</v>
          </cell>
        </row>
        <row r="565">
          <cell r="BI565" t="str">
            <v>Mayotte</v>
          </cell>
        </row>
        <row r="566">
          <cell r="BI566" t="str">
            <v>Mayotte</v>
          </cell>
        </row>
        <row r="567">
          <cell r="BI567" t="str">
            <v>Mayotte</v>
          </cell>
        </row>
        <row r="568">
          <cell r="BI568" t="str">
            <v>Mayotte</v>
          </cell>
        </row>
        <row r="569">
          <cell r="BI569" t="str">
            <v>Mayotte</v>
          </cell>
        </row>
        <row r="570">
          <cell r="BI570" t="str">
            <v>Mayotte</v>
          </cell>
        </row>
        <row r="571">
          <cell r="BI571" t="str">
            <v>Mayotte</v>
          </cell>
        </row>
        <row r="572">
          <cell r="BI572" t="str">
            <v>Mozambique</v>
          </cell>
        </row>
        <row r="573">
          <cell r="BI573" t="str">
            <v>Mozambique</v>
          </cell>
        </row>
        <row r="574">
          <cell r="BI574" t="str">
            <v>Mozambique</v>
          </cell>
        </row>
        <row r="575">
          <cell r="BI575" t="str">
            <v>Mozambique</v>
          </cell>
        </row>
        <row r="576">
          <cell r="BI576" t="str">
            <v>Mozambique</v>
          </cell>
        </row>
        <row r="577">
          <cell r="BI577" t="str">
            <v>Mozambique</v>
          </cell>
        </row>
        <row r="578">
          <cell r="BI578" t="str">
            <v>Mozambique</v>
          </cell>
        </row>
        <row r="579">
          <cell r="BI579" t="str">
            <v>Mozambique</v>
          </cell>
        </row>
        <row r="580">
          <cell r="BI580" t="str">
            <v>Mozambique</v>
          </cell>
        </row>
        <row r="581">
          <cell r="BI581" t="str">
            <v>Mozambique</v>
          </cell>
        </row>
        <row r="582">
          <cell r="BI582" t="str">
            <v>Mozambique</v>
          </cell>
        </row>
        <row r="583">
          <cell r="BI583" t="str">
            <v>Mozambique</v>
          </cell>
        </row>
        <row r="584">
          <cell r="BI584" t="str">
            <v>Mozambique</v>
          </cell>
        </row>
        <row r="585">
          <cell r="BI585" t="str">
            <v>Mozambique</v>
          </cell>
        </row>
        <row r="586">
          <cell r="BI586" t="str">
            <v>Mozambique</v>
          </cell>
        </row>
        <row r="587">
          <cell r="BI587" t="str">
            <v>Mozambique</v>
          </cell>
        </row>
        <row r="588">
          <cell r="BI588" t="str">
            <v>Mozambique</v>
          </cell>
        </row>
        <row r="589">
          <cell r="BI589" t="str">
            <v>Mozambique</v>
          </cell>
        </row>
        <row r="590">
          <cell r="BI590" t="str">
            <v>Mozambique</v>
          </cell>
        </row>
        <row r="591">
          <cell r="BI591" t="str">
            <v>Mozambique</v>
          </cell>
        </row>
        <row r="592">
          <cell r="BI592" t="str">
            <v>Mozambique</v>
          </cell>
        </row>
        <row r="593">
          <cell r="BI593" t="str">
            <v>Mozambique</v>
          </cell>
        </row>
        <row r="594">
          <cell r="BI594" t="str">
            <v>Mozambique</v>
          </cell>
        </row>
        <row r="595">
          <cell r="BI595" t="str">
            <v>Mozambique</v>
          </cell>
        </row>
        <row r="596">
          <cell r="BI596" t="str">
            <v>Mozambique</v>
          </cell>
        </row>
        <row r="597">
          <cell r="BI597" t="str">
            <v>Mozambique</v>
          </cell>
        </row>
        <row r="598">
          <cell r="BI598" t="str">
            <v>Mozambique</v>
          </cell>
        </row>
        <row r="599">
          <cell r="BI599" t="str">
            <v>Mozambique</v>
          </cell>
        </row>
        <row r="600">
          <cell r="BI600" t="str">
            <v>Mozambique</v>
          </cell>
        </row>
        <row r="601">
          <cell r="BI601" t="str">
            <v>Mozambique</v>
          </cell>
        </row>
        <row r="602">
          <cell r="BI602" t="str">
            <v>Niger</v>
          </cell>
        </row>
        <row r="603">
          <cell r="BI603" t="str">
            <v>Niger</v>
          </cell>
        </row>
        <row r="604">
          <cell r="BI604" t="str">
            <v>Niger</v>
          </cell>
        </row>
        <row r="605">
          <cell r="BI605" t="str">
            <v>Niger</v>
          </cell>
        </row>
        <row r="606">
          <cell r="BI606" t="str">
            <v>Niger</v>
          </cell>
        </row>
        <row r="607">
          <cell r="BI607" t="str">
            <v>Niger</v>
          </cell>
        </row>
        <row r="608">
          <cell r="BI608" t="str">
            <v>Niger</v>
          </cell>
        </row>
        <row r="609">
          <cell r="BI609" t="str">
            <v>Niger</v>
          </cell>
        </row>
        <row r="610">
          <cell r="BI610" t="str">
            <v>Niger</v>
          </cell>
        </row>
        <row r="611">
          <cell r="BI611" t="str">
            <v>Niger</v>
          </cell>
        </row>
        <row r="612">
          <cell r="BI612" t="str">
            <v>Niger</v>
          </cell>
        </row>
        <row r="613">
          <cell r="BI613" t="str">
            <v>Niger</v>
          </cell>
        </row>
        <row r="614">
          <cell r="BI614" t="str">
            <v>Niger</v>
          </cell>
        </row>
        <row r="615">
          <cell r="BI615" t="str">
            <v>Niger</v>
          </cell>
        </row>
        <row r="616">
          <cell r="BI616" t="str">
            <v>Niger</v>
          </cell>
        </row>
        <row r="617">
          <cell r="BI617" t="str">
            <v>Niger</v>
          </cell>
        </row>
        <row r="618">
          <cell r="BI618" t="str">
            <v>Niger</v>
          </cell>
        </row>
        <row r="619">
          <cell r="BI619" t="str">
            <v>Niger</v>
          </cell>
        </row>
        <row r="620">
          <cell r="BI620" t="str">
            <v>Niger</v>
          </cell>
        </row>
        <row r="621">
          <cell r="BI621" t="str">
            <v>Niger</v>
          </cell>
        </row>
        <row r="622">
          <cell r="BI622" t="str">
            <v>Niger</v>
          </cell>
        </row>
        <row r="623">
          <cell r="BI623" t="str">
            <v>Niger</v>
          </cell>
        </row>
        <row r="624">
          <cell r="BI624" t="str">
            <v>Niger</v>
          </cell>
        </row>
        <row r="625">
          <cell r="BI625" t="str">
            <v>Niger</v>
          </cell>
        </row>
        <row r="626">
          <cell r="BI626" t="str">
            <v>Niger</v>
          </cell>
        </row>
        <row r="627">
          <cell r="BI627" t="str">
            <v>Niger</v>
          </cell>
        </row>
        <row r="628">
          <cell r="BI628" t="str">
            <v>Niger</v>
          </cell>
        </row>
        <row r="629">
          <cell r="BI629" t="str">
            <v>Niger</v>
          </cell>
        </row>
        <row r="630">
          <cell r="BI630" t="str">
            <v>Niger</v>
          </cell>
        </row>
        <row r="631">
          <cell r="BI631" t="str">
            <v>Niger</v>
          </cell>
        </row>
        <row r="632">
          <cell r="BI632" t="str">
            <v>Nigeria</v>
          </cell>
        </row>
        <row r="633">
          <cell r="BI633" t="str">
            <v>Nigeria</v>
          </cell>
        </row>
        <row r="634">
          <cell r="BI634" t="str">
            <v>Nigeria</v>
          </cell>
        </row>
        <row r="635">
          <cell r="BI635" t="str">
            <v>Nigeria</v>
          </cell>
        </row>
        <row r="636">
          <cell r="BI636" t="str">
            <v>Nigeria</v>
          </cell>
        </row>
        <row r="637">
          <cell r="BI637" t="str">
            <v>Nigeria</v>
          </cell>
        </row>
        <row r="638">
          <cell r="BI638" t="str">
            <v>Nigeria</v>
          </cell>
        </row>
        <row r="639">
          <cell r="BI639" t="str">
            <v>Nigeria</v>
          </cell>
        </row>
        <row r="640">
          <cell r="BI640" t="str">
            <v>Nigeria</v>
          </cell>
        </row>
        <row r="641">
          <cell r="BI641" t="str">
            <v>Nigeria</v>
          </cell>
        </row>
        <row r="642">
          <cell r="BI642" t="str">
            <v>Nigeria</v>
          </cell>
        </row>
        <row r="643">
          <cell r="BI643" t="str">
            <v>Nigeria</v>
          </cell>
        </row>
        <row r="644">
          <cell r="BI644" t="str">
            <v>Nigeria</v>
          </cell>
        </row>
        <row r="645">
          <cell r="BI645" t="str">
            <v>Nigeria</v>
          </cell>
        </row>
        <row r="646">
          <cell r="BI646" t="str">
            <v>Nigeria</v>
          </cell>
        </row>
        <row r="647">
          <cell r="BI647" t="str">
            <v>Nigeria</v>
          </cell>
        </row>
        <row r="648">
          <cell r="BI648" t="str">
            <v>Nigeria</v>
          </cell>
        </row>
        <row r="649">
          <cell r="BI649" t="str">
            <v>Nigeria</v>
          </cell>
        </row>
        <row r="650">
          <cell r="BI650" t="str">
            <v>Nigeria</v>
          </cell>
        </row>
        <row r="651">
          <cell r="BI651" t="str">
            <v>Nigeria</v>
          </cell>
        </row>
        <row r="652">
          <cell r="BI652" t="str">
            <v>Nigeria</v>
          </cell>
        </row>
        <row r="653">
          <cell r="BI653" t="str">
            <v>Nigeria</v>
          </cell>
        </row>
        <row r="654">
          <cell r="BI654" t="str">
            <v>Nigeria</v>
          </cell>
        </row>
        <row r="655">
          <cell r="BI655" t="str">
            <v>Nigeria</v>
          </cell>
        </row>
        <row r="656">
          <cell r="BI656" t="str">
            <v>Nigeria</v>
          </cell>
        </row>
        <row r="657">
          <cell r="BI657" t="str">
            <v>Nigeria</v>
          </cell>
        </row>
        <row r="658">
          <cell r="BI658" t="str">
            <v>Nigeria</v>
          </cell>
        </row>
        <row r="659">
          <cell r="BI659" t="str">
            <v>Nigeria</v>
          </cell>
        </row>
        <row r="660">
          <cell r="BI660" t="str">
            <v>Nigeria</v>
          </cell>
        </row>
        <row r="661">
          <cell r="BI661" t="str">
            <v>Nigeria</v>
          </cell>
        </row>
        <row r="662">
          <cell r="BI662" t="str">
            <v>Republic of the Congo</v>
          </cell>
        </row>
        <row r="663">
          <cell r="BI663" t="str">
            <v>Republic of the Congo</v>
          </cell>
        </row>
        <row r="664">
          <cell r="BI664" t="str">
            <v>Republic of the Congo</v>
          </cell>
        </row>
        <row r="665">
          <cell r="BI665" t="str">
            <v>Republic of the Congo</v>
          </cell>
        </row>
        <row r="666">
          <cell r="BI666" t="str">
            <v>Republic of the Congo</v>
          </cell>
        </row>
        <row r="667">
          <cell r="BI667" t="str">
            <v>Republic of the Congo</v>
          </cell>
        </row>
        <row r="668">
          <cell r="BI668" t="str">
            <v>Republic of the Congo</v>
          </cell>
        </row>
        <row r="669">
          <cell r="BI669" t="str">
            <v>Republic of the Congo</v>
          </cell>
        </row>
        <row r="670">
          <cell r="BI670" t="str">
            <v>Republic of the Congo</v>
          </cell>
        </row>
        <row r="671">
          <cell r="BI671" t="str">
            <v>Republic of the Congo</v>
          </cell>
        </row>
        <row r="672">
          <cell r="BI672" t="str">
            <v>Republic of the Congo</v>
          </cell>
        </row>
        <row r="673">
          <cell r="BI673" t="str">
            <v>Republic of the Congo</v>
          </cell>
        </row>
        <row r="674">
          <cell r="BI674" t="str">
            <v>Republic of the Congo</v>
          </cell>
        </row>
        <row r="675">
          <cell r="BI675" t="str">
            <v>Republic of the Congo</v>
          </cell>
        </row>
        <row r="676">
          <cell r="BI676" t="str">
            <v>Republic of the Congo</v>
          </cell>
        </row>
        <row r="677">
          <cell r="BI677" t="str">
            <v>Republic of the Congo</v>
          </cell>
        </row>
        <row r="678">
          <cell r="BI678" t="str">
            <v>Republic of the Congo</v>
          </cell>
        </row>
        <row r="679">
          <cell r="BI679" t="str">
            <v>Republic of the Congo</v>
          </cell>
        </row>
        <row r="680">
          <cell r="BI680" t="str">
            <v>Republic of the Congo</v>
          </cell>
        </row>
        <row r="681">
          <cell r="BI681" t="str">
            <v>Republic of the Congo</v>
          </cell>
        </row>
        <row r="682">
          <cell r="BI682" t="str">
            <v>Republic of the Congo</v>
          </cell>
        </row>
        <row r="683">
          <cell r="BI683" t="str">
            <v>Republic of the Congo</v>
          </cell>
        </row>
        <row r="684">
          <cell r="BI684" t="str">
            <v>Republic of the Congo</v>
          </cell>
        </row>
        <row r="685">
          <cell r="BI685" t="str">
            <v>Republic of the Congo</v>
          </cell>
        </row>
        <row r="686">
          <cell r="BI686" t="str">
            <v>Republic of the Congo</v>
          </cell>
        </row>
        <row r="687">
          <cell r="BI687" t="str">
            <v>Republic of the Congo</v>
          </cell>
        </row>
        <row r="688">
          <cell r="BI688" t="str">
            <v>Republic of the Congo</v>
          </cell>
        </row>
        <row r="689">
          <cell r="BI689" t="str">
            <v>Republic of the Congo</v>
          </cell>
        </row>
        <row r="690">
          <cell r="BI690" t="str">
            <v>Republic of the Congo</v>
          </cell>
        </row>
        <row r="691">
          <cell r="BI691" t="str">
            <v>Republic of the Congo</v>
          </cell>
        </row>
        <row r="692">
          <cell r="BI692" t="str">
            <v>Reunion</v>
          </cell>
        </row>
        <row r="693">
          <cell r="BI693" t="str">
            <v>Reunion</v>
          </cell>
        </row>
        <row r="694">
          <cell r="BI694" t="str">
            <v>Reunion</v>
          </cell>
        </row>
        <row r="695">
          <cell r="BI695" t="str">
            <v>Reunion</v>
          </cell>
        </row>
        <row r="696">
          <cell r="BI696" t="str">
            <v>Reunion</v>
          </cell>
        </row>
        <row r="697">
          <cell r="BI697" t="str">
            <v>Reunion</v>
          </cell>
        </row>
        <row r="698">
          <cell r="BI698" t="str">
            <v>Reunion</v>
          </cell>
        </row>
        <row r="699">
          <cell r="BI699" t="str">
            <v>Reunion</v>
          </cell>
        </row>
        <row r="700">
          <cell r="BI700" t="str">
            <v>Reunion</v>
          </cell>
        </row>
        <row r="701">
          <cell r="BI701" t="str">
            <v>Reunion</v>
          </cell>
        </row>
        <row r="702">
          <cell r="BI702" t="str">
            <v>Reunion</v>
          </cell>
        </row>
        <row r="703">
          <cell r="BI703" t="str">
            <v>Reunion</v>
          </cell>
        </row>
        <row r="704">
          <cell r="BI704" t="str">
            <v>Reunion</v>
          </cell>
        </row>
        <row r="705">
          <cell r="BI705" t="str">
            <v>Reunion</v>
          </cell>
        </row>
        <row r="706">
          <cell r="BI706" t="str">
            <v>Reunion</v>
          </cell>
        </row>
        <row r="707">
          <cell r="BI707" t="str">
            <v>Reunion</v>
          </cell>
        </row>
        <row r="708">
          <cell r="BI708" t="str">
            <v>Reunion</v>
          </cell>
        </row>
        <row r="709">
          <cell r="BI709" t="str">
            <v>Reunion</v>
          </cell>
        </row>
        <row r="710">
          <cell r="BI710" t="str">
            <v>Reunion</v>
          </cell>
        </row>
        <row r="711">
          <cell r="BI711" t="str">
            <v>Reunion</v>
          </cell>
        </row>
        <row r="712">
          <cell r="BI712" t="str">
            <v>Reunion</v>
          </cell>
        </row>
        <row r="713">
          <cell r="BI713" t="str">
            <v>Reunion</v>
          </cell>
        </row>
        <row r="714">
          <cell r="BI714" t="str">
            <v>Reunion</v>
          </cell>
        </row>
        <row r="715">
          <cell r="BI715" t="str">
            <v>Reunion</v>
          </cell>
        </row>
        <row r="716">
          <cell r="BI716" t="str">
            <v>Reunion</v>
          </cell>
        </row>
        <row r="717">
          <cell r="BI717" t="str">
            <v>Reunion</v>
          </cell>
        </row>
        <row r="718">
          <cell r="BI718" t="str">
            <v>Reunion</v>
          </cell>
        </row>
        <row r="719">
          <cell r="BI719" t="str">
            <v>Reunion</v>
          </cell>
        </row>
        <row r="720">
          <cell r="BI720" t="str">
            <v>Reunion</v>
          </cell>
        </row>
        <row r="721">
          <cell r="BI721" t="str">
            <v>Reunion</v>
          </cell>
        </row>
        <row r="722">
          <cell r="BI722" t="str">
            <v>Rwanda</v>
          </cell>
        </row>
        <row r="723">
          <cell r="BI723" t="str">
            <v>Rwanda</v>
          </cell>
        </row>
        <row r="724">
          <cell r="BI724" t="str">
            <v>Rwanda</v>
          </cell>
        </row>
        <row r="725">
          <cell r="BI725" t="str">
            <v>Rwanda</v>
          </cell>
        </row>
        <row r="726">
          <cell r="BI726" t="str">
            <v>Rwanda</v>
          </cell>
        </row>
        <row r="727">
          <cell r="BI727" t="str">
            <v>Rwanda</v>
          </cell>
        </row>
        <row r="728">
          <cell r="BI728" t="str">
            <v>Rwanda</v>
          </cell>
        </row>
        <row r="729">
          <cell r="BI729" t="str">
            <v>Rwanda</v>
          </cell>
        </row>
        <row r="730">
          <cell r="BI730" t="str">
            <v>Rwanda</v>
          </cell>
        </row>
        <row r="731">
          <cell r="BI731" t="str">
            <v>Rwanda</v>
          </cell>
        </row>
        <row r="732">
          <cell r="BI732" t="str">
            <v>Rwanda</v>
          </cell>
        </row>
        <row r="733">
          <cell r="BI733" t="str">
            <v>Rwanda</v>
          </cell>
        </row>
        <row r="734">
          <cell r="BI734" t="str">
            <v>Rwanda</v>
          </cell>
        </row>
        <row r="735">
          <cell r="BI735" t="str">
            <v>Rwanda</v>
          </cell>
        </row>
        <row r="736">
          <cell r="BI736" t="str">
            <v>Rwanda</v>
          </cell>
        </row>
        <row r="737">
          <cell r="BI737" t="str">
            <v>Rwanda</v>
          </cell>
        </row>
        <row r="738">
          <cell r="BI738" t="str">
            <v>Rwanda</v>
          </cell>
        </row>
        <row r="739">
          <cell r="BI739" t="str">
            <v>Rwanda</v>
          </cell>
        </row>
        <row r="740">
          <cell r="BI740" t="str">
            <v>Rwanda</v>
          </cell>
        </row>
        <row r="741">
          <cell r="BI741" t="str">
            <v>Rwanda</v>
          </cell>
        </row>
        <row r="742">
          <cell r="BI742" t="str">
            <v>Rwanda</v>
          </cell>
        </row>
        <row r="743">
          <cell r="BI743" t="str">
            <v>Rwanda</v>
          </cell>
        </row>
        <row r="744">
          <cell r="BI744" t="str">
            <v>Rwanda</v>
          </cell>
        </row>
        <row r="745">
          <cell r="BI745" t="str">
            <v>Rwanda</v>
          </cell>
        </row>
        <row r="746">
          <cell r="BI746" t="str">
            <v>Rwanda</v>
          </cell>
        </row>
        <row r="747">
          <cell r="BI747" t="str">
            <v>Rwanda</v>
          </cell>
        </row>
        <row r="748">
          <cell r="BI748" t="str">
            <v>Rwanda</v>
          </cell>
        </row>
        <row r="749">
          <cell r="BI749" t="str">
            <v>Rwanda</v>
          </cell>
        </row>
        <row r="750">
          <cell r="BI750" t="str">
            <v>Rwanda</v>
          </cell>
        </row>
        <row r="751">
          <cell r="BI751" t="str">
            <v>Rwanda</v>
          </cell>
        </row>
        <row r="752">
          <cell r="BI752" t="str">
            <v>Senegal</v>
          </cell>
        </row>
        <row r="753">
          <cell r="BI753" t="str">
            <v>Senegal</v>
          </cell>
        </row>
        <row r="754">
          <cell r="BI754" t="str">
            <v>Senegal</v>
          </cell>
        </row>
        <row r="755">
          <cell r="BI755" t="str">
            <v>Senegal</v>
          </cell>
        </row>
        <row r="756">
          <cell r="BI756" t="str">
            <v>Senegal</v>
          </cell>
        </row>
        <row r="757">
          <cell r="BI757" t="str">
            <v>Senegal</v>
          </cell>
        </row>
        <row r="758">
          <cell r="BI758" t="str">
            <v>Senegal</v>
          </cell>
        </row>
        <row r="759">
          <cell r="BI759" t="str">
            <v>Senegal</v>
          </cell>
        </row>
        <row r="760">
          <cell r="BI760" t="str">
            <v>Senegal</v>
          </cell>
        </row>
        <row r="761">
          <cell r="BI761" t="str">
            <v>Senegal</v>
          </cell>
        </row>
        <row r="762">
          <cell r="BI762" t="str">
            <v>Senegal</v>
          </cell>
        </row>
        <row r="763">
          <cell r="BI763" t="str">
            <v>Senegal</v>
          </cell>
        </row>
        <row r="764">
          <cell r="BI764" t="str">
            <v>Senegal</v>
          </cell>
        </row>
        <row r="765">
          <cell r="BI765" t="str">
            <v>Senegal</v>
          </cell>
        </row>
        <row r="766">
          <cell r="BI766" t="str">
            <v>Senegal</v>
          </cell>
        </row>
        <row r="767">
          <cell r="BI767" t="str">
            <v>Senegal</v>
          </cell>
        </row>
        <row r="768">
          <cell r="BI768" t="str">
            <v>Senegal</v>
          </cell>
        </row>
        <row r="769">
          <cell r="BI769" t="str">
            <v>Senegal</v>
          </cell>
        </row>
        <row r="770">
          <cell r="BI770" t="str">
            <v>Senegal</v>
          </cell>
        </row>
        <row r="771">
          <cell r="BI771" t="str">
            <v>Senegal</v>
          </cell>
        </row>
        <row r="772">
          <cell r="BI772" t="str">
            <v>Senegal</v>
          </cell>
        </row>
        <row r="773">
          <cell r="BI773" t="str">
            <v>Senegal</v>
          </cell>
        </row>
        <row r="774">
          <cell r="BI774" t="str">
            <v>Senegal</v>
          </cell>
        </row>
        <row r="775">
          <cell r="BI775" t="str">
            <v>Senegal</v>
          </cell>
        </row>
        <row r="776">
          <cell r="BI776" t="str">
            <v>Senegal</v>
          </cell>
        </row>
        <row r="777">
          <cell r="BI777" t="str">
            <v>Senegal</v>
          </cell>
        </row>
        <row r="778">
          <cell r="BI778" t="str">
            <v>Senegal</v>
          </cell>
        </row>
        <row r="779">
          <cell r="BI779" t="str">
            <v>Senegal</v>
          </cell>
        </row>
        <row r="780">
          <cell r="BI780" t="str">
            <v>Senegal</v>
          </cell>
        </row>
        <row r="781">
          <cell r="BI781" t="str">
            <v>Senegal</v>
          </cell>
        </row>
        <row r="782">
          <cell r="BI782" t="str">
            <v>Seychelles</v>
          </cell>
        </row>
        <row r="783">
          <cell r="BI783" t="str">
            <v>Seychelles</v>
          </cell>
        </row>
        <row r="784">
          <cell r="BI784" t="str">
            <v>Seychelles</v>
          </cell>
        </row>
        <row r="785">
          <cell r="BI785" t="str">
            <v>Seychelles</v>
          </cell>
        </row>
        <row r="786">
          <cell r="BI786" t="str">
            <v>Seychelles</v>
          </cell>
        </row>
        <row r="787">
          <cell r="BI787" t="str">
            <v>Seychelles</v>
          </cell>
        </row>
        <row r="788">
          <cell r="BI788" t="str">
            <v>Seychelles</v>
          </cell>
        </row>
        <row r="789">
          <cell r="BI789" t="str">
            <v>Seychelles</v>
          </cell>
        </row>
        <row r="790">
          <cell r="BI790" t="str">
            <v>Seychelles</v>
          </cell>
        </row>
        <row r="791">
          <cell r="BI791" t="str">
            <v>Seychelles</v>
          </cell>
        </row>
        <row r="792">
          <cell r="BI792" t="str">
            <v>Seychelles</v>
          </cell>
        </row>
        <row r="793">
          <cell r="BI793" t="str">
            <v>Seychelles</v>
          </cell>
        </row>
        <row r="794">
          <cell r="BI794" t="str">
            <v>Seychelles</v>
          </cell>
        </row>
        <row r="795">
          <cell r="BI795" t="str">
            <v>Seychelles</v>
          </cell>
        </row>
        <row r="796">
          <cell r="BI796" t="str">
            <v>Seychelles</v>
          </cell>
        </row>
        <row r="797">
          <cell r="BI797" t="str">
            <v>Seychelles</v>
          </cell>
        </row>
        <row r="798">
          <cell r="BI798" t="str">
            <v>Seychelles</v>
          </cell>
        </row>
        <row r="799">
          <cell r="BI799" t="str">
            <v>Seychelles</v>
          </cell>
        </row>
        <row r="800">
          <cell r="BI800" t="str">
            <v>Seychelles</v>
          </cell>
        </row>
        <row r="801">
          <cell r="BI801" t="str">
            <v>Seychelles</v>
          </cell>
        </row>
        <row r="802">
          <cell r="BI802" t="str">
            <v>Seychelles</v>
          </cell>
        </row>
        <row r="803">
          <cell r="BI803" t="str">
            <v>Seychelles</v>
          </cell>
        </row>
        <row r="804">
          <cell r="BI804" t="str">
            <v>Seychelles</v>
          </cell>
        </row>
        <row r="805">
          <cell r="BI805" t="str">
            <v>Seychelles</v>
          </cell>
        </row>
        <row r="806">
          <cell r="BI806" t="str">
            <v>Seychelles</v>
          </cell>
        </row>
        <row r="807">
          <cell r="BI807" t="str">
            <v>Seychelles</v>
          </cell>
        </row>
        <row r="808">
          <cell r="BI808" t="str">
            <v>Seychelles</v>
          </cell>
        </row>
        <row r="809">
          <cell r="BI809" t="str">
            <v>Seychelles</v>
          </cell>
        </row>
        <row r="810">
          <cell r="BI810" t="str">
            <v>Seychelles</v>
          </cell>
        </row>
        <row r="811">
          <cell r="BI811" t="str">
            <v>Seychelles</v>
          </cell>
        </row>
        <row r="812">
          <cell r="BI812" t="str">
            <v>Somalia</v>
          </cell>
        </row>
        <row r="813">
          <cell r="BI813" t="str">
            <v>Somalia</v>
          </cell>
        </row>
        <row r="814">
          <cell r="BI814" t="str">
            <v>Somalia</v>
          </cell>
        </row>
        <row r="815">
          <cell r="BI815" t="str">
            <v>Somalia</v>
          </cell>
        </row>
        <row r="816">
          <cell r="BI816" t="str">
            <v>Somalia</v>
          </cell>
        </row>
        <row r="817">
          <cell r="BI817" t="str">
            <v>Somalia</v>
          </cell>
        </row>
        <row r="818">
          <cell r="BI818" t="str">
            <v>Somalia</v>
          </cell>
        </row>
        <row r="819">
          <cell r="BI819" t="str">
            <v>Somalia</v>
          </cell>
        </row>
        <row r="820">
          <cell r="BI820" t="str">
            <v>Somalia</v>
          </cell>
        </row>
        <row r="821">
          <cell r="BI821" t="str">
            <v>Somalia</v>
          </cell>
        </row>
        <row r="822">
          <cell r="BI822" t="str">
            <v>Somalia</v>
          </cell>
        </row>
        <row r="823">
          <cell r="BI823" t="str">
            <v>Somalia</v>
          </cell>
        </row>
        <row r="824">
          <cell r="BI824" t="str">
            <v>Somalia</v>
          </cell>
        </row>
        <row r="825">
          <cell r="BI825" t="str">
            <v>Somalia</v>
          </cell>
        </row>
        <row r="826">
          <cell r="BI826" t="str">
            <v>Somalia</v>
          </cell>
        </row>
        <row r="827">
          <cell r="BI827" t="str">
            <v>Somalia</v>
          </cell>
        </row>
        <row r="828">
          <cell r="BI828" t="str">
            <v>Somalia</v>
          </cell>
        </row>
        <row r="829">
          <cell r="BI829" t="str">
            <v>Somalia</v>
          </cell>
        </row>
        <row r="830">
          <cell r="BI830" t="str">
            <v>Somalia</v>
          </cell>
        </row>
        <row r="831">
          <cell r="BI831" t="str">
            <v>Somalia</v>
          </cell>
        </row>
        <row r="832">
          <cell r="BI832" t="str">
            <v>Somalia</v>
          </cell>
        </row>
        <row r="833">
          <cell r="BI833" t="str">
            <v>Somalia</v>
          </cell>
        </row>
        <row r="834">
          <cell r="BI834" t="str">
            <v>Somalia</v>
          </cell>
        </row>
        <row r="835">
          <cell r="BI835" t="str">
            <v>Somalia</v>
          </cell>
        </row>
        <row r="836">
          <cell r="BI836" t="str">
            <v>Somalia</v>
          </cell>
        </row>
        <row r="837">
          <cell r="BI837" t="str">
            <v>Somalia</v>
          </cell>
        </row>
        <row r="838">
          <cell r="BI838" t="str">
            <v>Somalia</v>
          </cell>
        </row>
        <row r="839">
          <cell r="BI839" t="str">
            <v>Somalia</v>
          </cell>
        </row>
        <row r="840">
          <cell r="BI840" t="str">
            <v>Somalia</v>
          </cell>
        </row>
        <row r="841">
          <cell r="BI841" t="str">
            <v>Somalia</v>
          </cell>
        </row>
        <row r="842">
          <cell r="BI842" t="str">
            <v>Tanzania</v>
          </cell>
        </row>
        <row r="843">
          <cell r="BI843" t="str">
            <v>Tanzania</v>
          </cell>
        </row>
        <row r="844">
          <cell r="BI844" t="str">
            <v>Tanzania</v>
          </cell>
        </row>
        <row r="845">
          <cell r="BI845" t="str">
            <v>Tanzania</v>
          </cell>
        </row>
        <row r="846">
          <cell r="BI846" t="str">
            <v>Tanzania</v>
          </cell>
        </row>
        <row r="847">
          <cell r="BI847" t="str">
            <v>Tanzania</v>
          </cell>
        </row>
        <row r="848">
          <cell r="BI848" t="str">
            <v>Tanzania</v>
          </cell>
        </row>
        <row r="849">
          <cell r="BI849" t="str">
            <v>Tanzania</v>
          </cell>
        </row>
        <row r="850">
          <cell r="BI850" t="str">
            <v>Tanzania</v>
          </cell>
        </row>
        <row r="851">
          <cell r="BI851" t="str">
            <v>Tanzania</v>
          </cell>
        </row>
        <row r="852">
          <cell r="BI852" t="str">
            <v>Tanzania</v>
          </cell>
        </row>
        <row r="853">
          <cell r="BI853" t="str">
            <v>Tanzania</v>
          </cell>
        </row>
        <row r="854">
          <cell r="BI854" t="str">
            <v>Tanzania</v>
          </cell>
        </row>
        <row r="855">
          <cell r="BI855" t="str">
            <v>Tanzania</v>
          </cell>
        </row>
        <row r="856">
          <cell r="BI856" t="str">
            <v>Tanzania</v>
          </cell>
        </row>
        <row r="857">
          <cell r="BI857" t="str">
            <v>Tanzania</v>
          </cell>
        </row>
        <row r="858">
          <cell r="BI858" t="str">
            <v>Tanzania</v>
          </cell>
        </row>
        <row r="859">
          <cell r="BI859" t="str">
            <v>Tanzania</v>
          </cell>
        </row>
        <row r="860">
          <cell r="BI860" t="str">
            <v>Tanzania</v>
          </cell>
        </row>
        <row r="861">
          <cell r="BI861" t="str">
            <v>Tanzania</v>
          </cell>
        </row>
        <row r="862">
          <cell r="BI862" t="str">
            <v>Tanzania</v>
          </cell>
        </row>
        <row r="863">
          <cell r="BI863" t="str">
            <v>Tanzania</v>
          </cell>
        </row>
        <row r="864">
          <cell r="BI864" t="str">
            <v>Tanzania</v>
          </cell>
        </row>
        <row r="865">
          <cell r="BI865" t="str">
            <v>Tanzania</v>
          </cell>
        </row>
        <row r="866">
          <cell r="BI866" t="str">
            <v>Tanzania</v>
          </cell>
        </row>
        <row r="867">
          <cell r="BI867" t="str">
            <v>Tanzania</v>
          </cell>
        </row>
        <row r="868">
          <cell r="BI868" t="str">
            <v>Tanzania</v>
          </cell>
        </row>
        <row r="869">
          <cell r="BI869" t="str">
            <v>Tanzania</v>
          </cell>
        </row>
        <row r="870">
          <cell r="BI870" t="str">
            <v>Tanzania</v>
          </cell>
        </row>
        <row r="871">
          <cell r="BI871" t="str">
            <v>Tanzania</v>
          </cell>
        </row>
        <row r="872">
          <cell r="BI872" t="str">
            <v>Togo</v>
          </cell>
        </row>
        <row r="873">
          <cell r="BI873" t="str">
            <v>Togo</v>
          </cell>
        </row>
        <row r="874">
          <cell r="BI874" t="str">
            <v>Togo</v>
          </cell>
        </row>
        <row r="875">
          <cell r="BI875" t="str">
            <v>Togo</v>
          </cell>
        </row>
        <row r="876">
          <cell r="BI876" t="str">
            <v>Togo</v>
          </cell>
        </row>
        <row r="877">
          <cell r="BI877" t="str">
            <v>Togo</v>
          </cell>
        </row>
        <row r="878">
          <cell r="BI878" t="str">
            <v>Togo</v>
          </cell>
        </row>
        <row r="879">
          <cell r="BI879" t="str">
            <v>Togo</v>
          </cell>
        </row>
        <row r="880">
          <cell r="BI880" t="str">
            <v>Togo</v>
          </cell>
        </row>
        <row r="881">
          <cell r="BI881" t="str">
            <v>Togo</v>
          </cell>
        </row>
        <row r="882">
          <cell r="BI882" t="str">
            <v>Togo</v>
          </cell>
        </row>
        <row r="883">
          <cell r="BI883" t="str">
            <v>Togo</v>
          </cell>
        </row>
        <row r="884">
          <cell r="BI884" t="str">
            <v>Togo</v>
          </cell>
        </row>
        <row r="885">
          <cell r="BI885" t="str">
            <v>Togo</v>
          </cell>
        </row>
        <row r="886">
          <cell r="BI886" t="str">
            <v>Togo</v>
          </cell>
        </row>
        <row r="887">
          <cell r="BI887" t="str">
            <v>Togo</v>
          </cell>
        </row>
        <row r="888">
          <cell r="BI888" t="str">
            <v>Togo</v>
          </cell>
        </row>
        <row r="889">
          <cell r="BI889" t="str">
            <v>Togo</v>
          </cell>
        </row>
        <row r="890">
          <cell r="BI890" t="str">
            <v>Togo</v>
          </cell>
        </row>
        <row r="891">
          <cell r="BI891" t="str">
            <v>Togo</v>
          </cell>
        </row>
        <row r="892">
          <cell r="BI892" t="str">
            <v>Togo</v>
          </cell>
        </row>
        <row r="893">
          <cell r="BI893" t="str">
            <v>Togo</v>
          </cell>
        </row>
        <row r="894">
          <cell r="BI894" t="str">
            <v>Togo</v>
          </cell>
        </row>
        <row r="895">
          <cell r="BI895" t="str">
            <v>Togo</v>
          </cell>
        </row>
        <row r="896">
          <cell r="BI896" t="str">
            <v>Togo</v>
          </cell>
        </row>
        <row r="897">
          <cell r="BI897" t="str">
            <v>Togo</v>
          </cell>
        </row>
        <row r="898">
          <cell r="BI898" t="str">
            <v>Togo</v>
          </cell>
        </row>
        <row r="899">
          <cell r="BI899" t="str">
            <v>Togo</v>
          </cell>
        </row>
        <row r="900">
          <cell r="BI900" t="str">
            <v>Togo</v>
          </cell>
        </row>
        <row r="901">
          <cell r="BI901" t="str">
            <v>Togo</v>
          </cell>
        </row>
        <row r="902">
          <cell r="BI902" t="str">
            <v>Uganda</v>
          </cell>
        </row>
        <row r="903">
          <cell r="BI903" t="str">
            <v>Uganda</v>
          </cell>
        </row>
        <row r="904">
          <cell r="BI904" t="str">
            <v>Uganda</v>
          </cell>
        </row>
        <row r="905">
          <cell r="BI905" t="str">
            <v>Uganda</v>
          </cell>
        </row>
        <row r="906">
          <cell r="BI906" t="str">
            <v>Uganda</v>
          </cell>
        </row>
        <row r="907">
          <cell r="BI907" t="str">
            <v>Uganda</v>
          </cell>
        </row>
        <row r="908">
          <cell r="BI908" t="str">
            <v>Uganda</v>
          </cell>
        </row>
        <row r="909">
          <cell r="BI909" t="str">
            <v>Uganda</v>
          </cell>
        </row>
        <row r="910">
          <cell r="BI910" t="str">
            <v>Uganda</v>
          </cell>
        </row>
        <row r="911">
          <cell r="BI911" t="str">
            <v>Uganda</v>
          </cell>
        </row>
        <row r="912">
          <cell r="BI912" t="str">
            <v>Uganda</v>
          </cell>
        </row>
        <row r="913">
          <cell r="BI913" t="str">
            <v>Uganda</v>
          </cell>
        </row>
        <row r="914">
          <cell r="BI914" t="str">
            <v>Uganda</v>
          </cell>
        </row>
        <row r="915">
          <cell r="BI915" t="str">
            <v>Uganda</v>
          </cell>
        </row>
        <row r="916">
          <cell r="BI916" t="str">
            <v>Uganda</v>
          </cell>
        </row>
        <row r="917">
          <cell r="BI917" t="str">
            <v>Uganda</v>
          </cell>
        </row>
        <row r="918">
          <cell r="BI918" t="str">
            <v>Uganda</v>
          </cell>
        </row>
        <row r="919">
          <cell r="BI919" t="str">
            <v>Uganda</v>
          </cell>
        </row>
        <row r="920">
          <cell r="BI920" t="str">
            <v>Uganda</v>
          </cell>
        </row>
        <row r="921">
          <cell r="BI921" t="str">
            <v>Uganda</v>
          </cell>
        </row>
        <row r="922">
          <cell r="BI922" t="str">
            <v>Uganda</v>
          </cell>
        </row>
        <row r="923">
          <cell r="BI923" t="str">
            <v>Uganda</v>
          </cell>
        </row>
        <row r="924">
          <cell r="BI924" t="str">
            <v>Uganda</v>
          </cell>
        </row>
        <row r="925">
          <cell r="BI925" t="str">
            <v>Uganda</v>
          </cell>
        </row>
        <row r="926">
          <cell r="BI926" t="str">
            <v>Uganda</v>
          </cell>
        </row>
        <row r="927">
          <cell r="BI927" t="str">
            <v>Uganda</v>
          </cell>
        </row>
        <row r="928">
          <cell r="BI928" t="str">
            <v>Uganda</v>
          </cell>
        </row>
        <row r="929">
          <cell r="BI929" t="str">
            <v>Uganda</v>
          </cell>
        </row>
        <row r="930">
          <cell r="BI930" t="str">
            <v>Uganda</v>
          </cell>
        </row>
        <row r="931">
          <cell r="BI931" t="str">
            <v>Uganda</v>
          </cell>
        </row>
      </sheetData>
      <sheetData sheetId="1">
        <row r="13">
          <cell r="N13" t="str">
            <v>Unhide</v>
          </cell>
        </row>
      </sheetData>
      <sheetData sheetId="2">
        <row r="1">
          <cell r="G1" t="str">
            <v>Check Country</v>
          </cell>
          <cell r="O1" t="str">
            <v>DMI Category</v>
          </cell>
          <cell r="S1" t="str">
            <v>DMI Category</v>
          </cell>
          <cell r="T1" t="str">
            <v>FS Item</v>
          </cell>
          <cell r="BP1" t="str">
            <v>Campaign Type</v>
          </cell>
        </row>
        <row r="2">
          <cell r="O2" t="str">
            <v>Agency Fees - Creative</v>
          </cell>
          <cell r="S2" t="str">
            <v>Agency Fees - Creative</v>
          </cell>
          <cell r="BP2" t="str">
            <v>Expense</v>
          </cell>
          <cell r="BV2" t="str">
            <v>Brand</v>
          </cell>
          <cell r="BX2" t="str">
            <v>Shared</v>
          </cell>
        </row>
        <row r="3">
          <cell r="O3" t="str">
            <v>Agency Fees - Media</v>
          </cell>
          <cell r="S3" t="str">
            <v>Agency Fees - Media</v>
          </cell>
          <cell r="BP3" t="str">
            <v>Credit</v>
          </cell>
          <cell r="BV3" t="str">
            <v>Partner</v>
          </cell>
          <cell r="BX3" t="str">
            <v>Non-shared</v>
          </cell>
        </row>
        <row r="4">
          <cell r="O4" t="str">
            <v>Agency Fees - Other</v>
          </cell>
          <cell r="S4" t="str">
            <v>Agency Fees - Media</v>
          </cell>
          <cell r="BP4" t="str">
            <v>Accrual</v>
          </cell>
          <cell r="BV4" t="str">
            <v>Brand+Partner</v>
          </cell>
        </row>
        <row r="5">
          <cell r="O5" t="str">
            <v>Bottler Meetings</v>
          </cell>
          <cell r="S5" t="str">
            <v>Agency Fees - Other</v>
          </cell>
        </row>
        <row r="6">
          <cell r="O6" t="str">
            <v>Consumer Affairs</v>
          </cell>
          <cell r="S6" t="str">
            <v>Agency Fees - Other</v>
          </cell>
        </row>
        <row r="7">
          <cell r="O7" t="str">
            <v>Consumer Promotions</v>
          </cell>
          <cell r="S7" t="str">
            <v>Agency Fees - Other</v>
          </cell>
        </row>
        <row r="8">
          <cell r="O8" t="str">
            <v>Customer Marketing</v>
          </cell>
          <cell r="S8" t="str">
            <v>Agency Fees - Other</v>
          </cell>
        </row>
        <row r="9">
          <cell r="O9" t="str">
            <v>Depreciation</v>
          </cell>
          <cell r="S9" t="str">
            <v>Agency Fees - Other</v>
          </cell>
        </row>
        <row r="10">
          <cell r="O10" t="str">
            <v>Experiential Marketing</v>
          </cell>
          <cell r="S10" t="str">
            <v>Agency Fees - Other</v>
          </cell>
        </row>
        <row r="11">
          <cell r="O11" t="str">
            <v>Fallout acruals</v>
          </cell>
          <cell r="S11" t="str">
            <v>Agency Fees - Other</v>
          </cell>
        </row>
        <row r="12">
          <cell r="O12" t="str">
            <v>iMarketing - Rest</v>
          </cell>
          <cell r="S12" t="str">
            <v>Agency Fees - Other</v>
          </cell>
        </row>
        <row r="13">
          <cell r="O13" t="str">
            <v>iMarketing-Websites</v>
          </cell>
          <cell r="S13" t="str">
            <v>Bottler Meetings</v>
          </cell>
        </row>
        <row r="14">
          <cell r="O14" t="str">
            <v>Marketing Assets</v>
          </cell>
          <cell r="S14" t="str">
            <v>Consumer Affairs</v>
          </cell>
        </row>
        <row r="15">
          <cell r="O15" t="str">
            <v>Marketing deductions</v>
          </cell>
          <cell r="S15" t="str">
            <v>Consumer Promotions</v>
          </cell>
        </row>
        <row r="16">
          <cell r="O16" t="str">
            <v>Mktg Research - Continuous</v>
          </cell>
          <cell r="S16" t="str">
            <v>Consumer Promotions</v>
          </cell>
        </row>
        <row r="17">
          <cell r="O17" t="str">
            <v>Mktg Research - Customized</v>
          </cell>
          <cell r="S17" t="str">
            <v>Consumer Promotions</v>
          </cell>
        </row>
        <row r="18">
          <cell r="O18" t="str">
            <v>P&amp;D Audio</v>
          </cell>
          <cell r="S18" t="str">
            <v>Consumer Promotions</v>
          </cell>
        </row>
        <row r="19">
          <cell r="O19" t="str">
            <v>P&amp;D Design</v>
          </cell>
          <cell r="S19" t="str">
            <v>Consumer Promotions</v>
          </cell>
        </row>
        <row r="20">
          <cell r="O20" t="str">
            <v>P&amp;D Moving Images</v>
          </cell>
          <cell r="S20" t="str">
            <v>Consumer Promotions</v>
          </cell>
        </row>
        <row r="21">
          <cell r="O21" t="str">
            <v>P&amp;D Still Images</v>
          </cell>
          <cell r="S21" t="str">
            <v>Customer Marketing</v>
          </cell>
        </row>
        <row r="22">
          <cell r="O22" t="str">
            <v>Paid Media - Digital</v>
          </cell>
          <cell r="S22" t="str">
            <v>Customer Marketing</v>
          </cell>
        </row>
        <row r="23">
          <cell r="O23" t="str">
            <v>Paid Media - Traditional</v>
          </cell>
          <cell r="S23" t="str">
            <v>Depreciation</v>
          </cell>
        </row>
        <row r="24">
          <cell r="O24" t="str">
            <v>Promotions - Customer&amp;Channel Programs</v>
          </cell>
          <cell r="S24" t="str">
            <v>Depreciation</v>
          </cell>
        </row>
        <row r="25">
          <cell r="O25" t="str">
            <v>Public Relations - Brand PR</v>
          </cell>
          <cell r="S25" t="str">
            <v>Experiential Marketing</v>
          </cell>
        </row>
        <row r="26">
          <cell r="O26" t="str">
            <v>Shopper Marketing</v>
          </cell>
          <cell r="S26" t="str">
            <v>Experiential Marketing</v>
          </cell>
        </row>
        <row r="27">
          <cell r="S27" t="str">
            <v>Fallout Accruals</v>
          </cell>
        </row>
        <row r="28">
          <cell r="S28" t="str">
            <v>iMarketing - Rest</v>
          </cell>
        </row>
        <row r="29">
          <cell r="S29" t="str">
            <v>iMarketing - Rest</v>
          </cell>
        </row>
        <row r="30">
          <cell r="S30" t="str">
            <v>iMarketing - Rest</v>
          </cell>
        </row>
        <row r="31">
          <cell r="S31" t="str">
            <v>iMarketing - Rest</v>
          </cell>
        </row>
        <row r="32">
          <cell r="S32" t="str">
            <v>iMarketing - Rest</v>
          </cell>
        </row>
        <row r="33">
          <cell r="S33" t="str">
            <v>iMarketing - Rest</v>
          </cell>
        </row>
        <row r="34">
          <cell r="S34" t="str">
            <v>iMarketing - Rest</v>
          </cell>
        </row>
        <row r="35">
          <cell r="S35" t="str">
            <v>iMarketing-Websites</v>
          </cell>
        </row>
        <row r="36">
          <cell r="S36" t="str">
            <v>iMarketing-Websites</v>
          </cell>
        </row>
        <row r="37">
          <cell r="S37" t="str">
            <v>iMarketing-Websites</v>
          </cell>
        </row>
        <row r="38">
          <cell r="S38" t="str">
            <v>iMarketing-Websites</v>
          </cell>
        </row>
        <row r="39">
          <cell r="S39" t="str">
            <v>iMarketing-Websites</v>
          </cell>
        </row>
        <row r="40">
          <cell r="S40" t="str">
            <v>Marketing Assets</v>
          </cell>
        </row>
        <row r="41">
          <cell r="S41" t="str">
            <v>Marketing Assets</v>
          </cell>
        </row>
        <row r="42">
          <cell r="S42" t="str">
            <v>Marketing Assets</v>
          </cell>
        </row>
        <row r="43">
          <cell r="S43" t="str">
            <v>Marketing Assets</v>
          </cell>
        </row>
        <row r="44">
          <cell r="S44" t="str">
            <v>Marketing Assets</v>
          </cell>
        </row>
        <row r="45">
          <cell r="S45" t="str">
            <v>Marketing Assets</v>
          </cell>
        </row>
        <row r="46">
          <cell r="S46" t="str">
            <v>Marketing Assets</v>
          </cell>
        </row>
        <row r="47">
          <cell r="S47" t="str">
            <v>Marketing deductions</v>
          </cell>
        </row>
        <row r="48">
          <cell r="S48" t="str">
            <v>Marketing deductions</v>
          </cell>
        </row>
        <row r="49">
          <cell r="S49" t="str">
            <v>Marketing deductions</v>
          </cell>
        </row>
        <row r="50">
          <cell r="S50" t="str">
            <v>Marketing deductions</v>
          </cell>
        </row>
        <row r="51">
          <cell r="S51" t="str">
            <v>Marketing deductions</v>
          </cell>
        </row>
        <row r="52">
          <cell r="S52" t="str">
            <v>Marketing deductions</v>
          </cell>
        </row>
        <row r="53">
          <cell r="S53" t="str">
            <v>Marketing deductions</v>
          </cell>
        </row>
        <row r="54">
          <cell r="S54" t="str">
            <v>Marketing deductions</v>
          </cell>
        </row>
        <row r="55">
          <cell r="S55" t="str">
            <v>Mktg Research - Continuous</v>
          </cell>
        </row>
        <row r="56">
          <cell r="S56" t="str">
            <v>Mktg Research - Continuous</v>
          </cell>
        </row>
        <row r="57">
          <cell r="S57" t="str">
            <v>Mktg Research - Continuous</v>
          </cell>
        </row>
        <row r="58">
          <cell r="S58" t="str">
            <v>Mktg Research - Customized</v>
          </cell>
        </row>
        <row r="59">
          <cell r="S59" t="str">
            <v>Mktg Research - Customized</v>
          </cell>
        </row>
        <row r="60">
          <cell r="S60" t="str">
            <v>Mktg Research - Customized</v>
          </cell>
        </row>
        <row r="61">
          <cell r="S61" t="str">
            <v>P&amp;D Audio</v>
          </cell>
        </row>
        <row r="62">
          <cell r="S62" t="str">
            <v>P&amp;D Audio</v>
          </cell>
        </row>
        <row r="63">
          <cell r="S63" t="str">
            <v>P&amp;D Audio</v>
          </cell>
        </row>
        <row r="64">
          <cell r="S64" t="str">
            <v>P&amp;D Design</v>
          </cell>
        </row>
        <row r="65">
          <cell r="S65" t="str">
            <v>P&amp;D Design</v>
          </cell>
        </row>
        <row r="66">
          <cell r="S66" t="str">
            <v>P&amp;D Design</v>
          </cell>
        </row>
        <row r="67">
          <cell r="S67" t="str">
            <v>P&amp;D Moving Images</v>
          </cell>
        </row>
        <row r="68">
          <cell r="S68" t="str">
            <v>P&amp;D Moving Images</v>
          </cell>
        </row>
        <row r="69">
          <cell r="S69" t="str">
            <v>P&amp;D Moving Images</v>
          </cell>
        </row>
        <row r="70">
          <cell r="S70" t="str">
            <v>P&amp;D Still Images</v>
          </cell>
        </row>
        <row r="71">
          <cell r="S71" t="str">
            <v>P&amp;D Still Images</v>
          </cell>
        </row>
        <row r="72">
          <cell r="S72" t="str">
            <v>Paid Media - Digital</v>
          </cell>
        </row>
        <row r="73">
          <cell r="S73" t="str">
            <v>Paid Media - Digital</v>
          </cell>
        </row>
        <row r="74">
          <cell r="S74" t="str">
            <v>Paid Media - Digital</v>
          </cell>
        </row>
        <row r="75">
          <cell r="S75" t="str">
            <v>Paid Media - Traditional</v>
          </cell>
        </row>
        <row r="76">
          <cell r="S76" t="str">
            <v>Paid Media - Traditional</v>
          </cell>
        </row>
        <row r="77">
          <cell r="S77" t="str">
            <v>Paid Media - Traditional</v>
          </cell>
        </row>
        <row r="78">
          <cell r="S78" t="str">
            <v>Paid Media - Traditional</v>
          </cell>
        </row>
        <row r="79">
          <cell r="S79" t="str">
            <v>Paid Media - Traditional</v>
          </cell>
        </row>
        <row r="80">
          <cell r="S80" t="str">
            <v>Paid Media - Traditional</v>
          </cell>
        </row>
        <row r="81">
          <cell r="S81" t="str">
            <v>Promotions - Customer&amp;Channel Programs</v>
          </cell>
        </row>
        <row r="82">
          <cell r="S82" t="str">
            <v>Promotions - Customer&amp;Channel Programs</v>
          </cell>
        </row>
        <row r="83">
          <cell r="S83" t="str">
            <v>Public Relations - Brand PR</v>
          </cell>
        </row>
        <row r="84">
          <cell r="S84" t="str">
            <v>Shopper Marketing</v>
          </cell>
        </row>
        <row r="85">
          <cell r="S85" t="str">
            <v>Shopper Marketing</v>
          </cell>
        </row>
        <row r="86">
          <cell r="S86" t="str">
            <v>Shopper Marketing</v>
          </cell>
        </row>
        <row r="87">
          <cell r="S87" t="str">
            <v>Shopper Marketing</v>
          </cell>
        </row>
      </sheetData>
      <sheetData sheetId="3"/>
      <sheetData sheetId="4">
        <row r="7">
          <cell r="EE7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F RADIO "/>
      <sheetName val="Campaign Cost"/>
      <sheetName val="PF TV"/>
      <sheetName val="PF OOH"/>
      <sheetName val="RADIO COVER"/>
      <sheetName val="TV COVER"/>
      <sheetName val="OOH COVER "/>
      <sheetName val="Module1"/>
      <sheetName val="TV"/>
      <sheetName val="Press"/>
      <sheetName val=" BOOST TV"/>
      <sheetName val="Sheet1"/>
      <sheetName val="FRECEFECBAILEYS"/>
      <sheetName val="Cover"/>
      <sheetName val="Crew"/>
      <sheetName val="Equip"/>
      <sheetName val="Cast-Pre"/>
      <sheetName val="Loc-Cat"/>
      <sheetName val="Rec-S&amp;S"/>
      <sheetName val="Cam"/>
      <sheetName val="Post"/>
      <sheetName val="Trans-Stock"/>
      <sheetName val="Lists"/>
      <sheetName val="Campaign_Cost"/>
      <sheetName val="PF_RADIO_"/>
      <sheetName val="PF_TV"/>
      <sheetName val="PF_OOH"/>
      <sheetName val="RADIO_COVER"/>
      <sheetName val="TV_COVER"/>
      <sheetName val="OOH_COVER_"/>
      <sheetName val="_BOOST_TV"/>
      <sheetName val="Constants"/>
      <sheetName val="Sales vTarget"/>
      <sheetName val="TRAP1997"/>
      <sheetName val="Power fist Media plan 021106 3m"/>
      <sheetName val="DATI"/>
      <sheetName val="Income Statement Analysis"/>
      <sheetName val="LODI"/>
      <sheetName val="CEEMEA"/>
      <sheetName val="辅助资料___设备型号"/>
      <sheetName val="Options"/>
      <sheetName val="MP NEON 2008"/>
      <sheetName val="TELEVISION DETAILS"/>
      <sheetName val="MP 2007"/>
      <sheetName val="Exec summary"/>
      <sheetName val="재료율"/>
      <sheetName val="2.대외공문"/>
      <sheetName val="RD 30&quot;BP "/>
      <sheetName val="지역-가마감"/>
      <sheetName val="Budget"/>
      <sheetName val="rating"/>
      <sheetName val="Campaign_Cost1"/>
      <sheetName val="PF_RADIO_1"/>
      <sheetName val="PF_TV1"/>
      <sheetName val="PF_OOH1"/>
      <sheetName val="RADIO_COVER1"/>
      <sheetName val="TV_COVER1"/>
      <sheetName val="OOH_COVER_1"/>
      <sheetName val="_BOOST_TV1"/>
      <sheetName val="General"/>
      <sheetName val="STOCK IN TRADE BY CUS."/>
      <sheetName val="Listas y Nombres (DON'T TOUCH)"/>
      <sheetName val="MP 2008"/>
      <sheetName val="Coke"/>
      <sheetName val="TEMP"/>
      <sheetName val="ML"/>
      <sheetName val="Job Report"/>
      <sheetName val="Payroll Log"/>
      <sheetName val="Petty Cash Log"/>
      <sheetName val="Sales Log"/>
      <sheetName val="price list"/>
      <sheetName val="DATE"/>
      <sheetName val="Actuals SOM"/>
      <sheetName val="Adaytum-Data"/>
      <sheetName val="Target SOM"/>
      <sheetName val="2_대외공문"/>
      <sheetName val="08"/>
      <sheetName val="Data Sheet"/>
      <sheetName val="Campaign_Cost2"/>
      <sheetName val="PF_RADIO_2"/>
      <sheetName val="PF_TV2"/>
      <sheetName val="PF_OOH2"/>
      <sheetName val="RADIO_COVER2"/>
      <sheetName val="TV_COVER2"/>
      <sheetName val="OOH_COVER_2"/>
      <sheetName val="_BOOST_TV2"/>
      <sheetName val="Campaign_Cost4"/>
      <sheetName val="PF_RADIO_4"/>
      <sheetName val="PF_TV4"/>
      <sheetName val="PF_OOH4"/>
      <sheetName val="RADIO_COVER4"/>
      <sheetName val="TV_COVER4"/>
      <sheetName val="OOH_COVER_4"/>
      <sheetName val="_BOOST_TV4"/>
      <sheetName val="Campaign_Cost3"/>
      <sheetName val="PF_RADIO_3"/>
      <sheetName val="PF_TV3"/>
      <sheetName val="PF_OOH3"/>
      <sheetName val="RADIO_COVER3"/>
      <sheetName val="TV_COVER3"/>
      <sheetName val="OOH_COVER_3"/>
      <sheetName val="_BOOST_TV3"/>
      <sheetName val="Campaign_Cost6"/>
      <sheetName val="PF_RADIO_6"/>
      <sheetName val="PF_TV6"/>
      <sheetName val="PF_OOH6"/>
      <sheetName val="RADIO_COVER6"/>
      <sheetName val="TV_COVER6"/>
      <sheetName val="OOH_COVER_6"/>
      <sheetName val="_BOOST_TV6"/>
      <sheetName val="Campaign_Cost5"/>
      <sheetName val="PF_RADIO_5"/>
      <sheetName val="PF_TV5"/>
      <sheetName val="PF_OOH5"/>
      <sheetName val="RADIO_COVER5"/>
      <sheetName val="TV_COVER5"/>
      <sheetName val="OOH_COVER_5"/>
      <sheetName val="_BOOST_TV5"/>
      <sheetName val="Signature Sheet"/>
      <sheetName val="Summary"/>
      <sheetName val="Team Setup"/>
      <sheetName val="MEAGE Input"/>
      <sheetName val="Campaign_Cost7"/>
      <sheetName val="PF_RADIO_7"/>
      <sheetName val="PF_TV7"/>
      <sheetName val="PF_OOH7"/>
      <sheetName val="RADIO_COVER7"/>
      <sheetName val="TV_COVER7"/>
      <sheetName val="OOH_COVER_7"/>
      <sheetName val="_BOOST_TV7"/>
      <sheetName val="Job_Report"/>
      <sheetName val="Payroll_Log"/>
      <sheetName val="Petty_Cash_Log"/>
      <sheetName val="Sales_Log"/>
      <sheetName val="price_list"/>
      <sheetName val="Actuals_SOM"/>
      <sheetName val="Target_SOM"/>
      <sheetName val="STOCK_IN_TRADE_BY_CUS_"/>
      <sheetName val="2_대외공문1"/>
      <sheetName val="Power_fist_Media_plan_021106_3m"/>
      <sheetName val="MP_NEON_2008"/>
      <sheetName val="TELEVISION_DETAILS"/>
      <sheetName val="MP_2007"/>
      <sheetName val="Income_Statement_Analysis"/>
      <sheetName val="Signature_Sheet"/>
      <sheetName val="Exec_summary"/>
      <sheetName val="RD_30&quot;BP_"/>
      <sheetName val="Campaign_Cost8"/>
      <sheetName val="PF_RADIO_8"/>
      <sheetName val="PF_TV8"/>
      <sheetName val="PF_OOH8"/>
      <sheetName val="RADIO_COVER8"/>
      <sheetName val="TV_COVER8"/>
      <sheetName val="OOH_COVER_8"/>
      <sheetName val="_BOOST_TV8"/>
      <sheetName val="Job_Report1"/>
      <sheetName val="Payroll_Log1"/>
      <sheetName val="Petty_Cash_Log1"/>
      <sheetName val="Sales_Log1"/>
      <sheetName val="price_list1"/>
      <sheetName val="Actuals_SOM1"/>
      <sheetName val="Target_SOM1"/>
      <sheetName val="STOCK_IN_TRADE_BY_CUS_1"/>
      <sheetName val="2_대외공문2"/>
      <sheetName val="Power_fist_Media_plan_021106_31"/>
      <sheetName val="MP_NEON_20081"/>
      <sheetName val="TELEVISION_DETAILS1"/>
      <sheetName val="MP_20071"/>
      <sheetName val="Income_Statement_Analysis1"/>
      <sheetName val="Signature_Sheet1"/>
      <sheetName val="Exec_summary1"/>
      <sheetName val="RD_30&quot;BP_1"/>
      <sheetName val="Listas_y_Nombres_(DON'T_TOUCH)"/>
      <sheetName val="MP_2008"/>
      <sheetName val="Sales_vTarget"/>
      <sheetName val="구동"/>
      <sheetName val="BEACH"/>
      <sheetName val="Campaign_Cost9"/>
      <sheetName val="PF_RADIO_9"/>
      <sheetName val="PF_TV9"/>
      <sheetName val="PF_OOH9"/>
      <sheetName val="RADIO_COVER9"/>
      <sheetName val="TV_COVER9"/>
      <sheetName val="OOH_COVER_9"/>
      <sheetName val="_BOOST_TV9"/>
      <sheetName val="Job_Report2"/>
      <sheetName val="Payroll_Log2"/>
      <sheetName val="Petty_Cash_Log2"/>
      <sheetName val="Sales_Log2"/>
      <sheetName val="price_list2"/>
      <sheetName val="Actuals_SOM2"/>
      <sheetName val="Target_SOM2"/>
      <sheetName val="STOCK_IN_TRADE_BY_CUS_2"/>
      <sheetName val="2_대외공문3"/>
      <sheetName val="Power_fist_Media_plan_021106_32"/>
      <sheetName val="MP_NEON_20082"/>
      <sheetName val="TELEVISION_DETAILS2"/>
      <sheetName val="MP_20072"/>
      <sheetName val="Income_Statement_Analysis2"/>
      <sheetName val="Signature_Sheet2"/>
      <sheetName val="Exec_summary2"/>
      <sheetName val="RD_30&quot;BP_2"/>
      <sheetName val="Listas_y_Nombres_(DON'T_TOUCH)1"/>
      <sheetName val="MP_20081"/>
      <sheetName val="Sales_vTarget1"/>
      <sheetName val="Campaign_Cost10"/>
      <sheetName val="PF_RADIO_10"/>
      <sheetName val="PF_TV10"/>
      <sheetName val="PF_OOH10"/>
      <sheetName val="RADIO_COVER10"/>
      <sheetName val="TV_COVER10"/>
      <sheetName val="OOH_COVER_10"/>
      <sheetName val="_BOOST_TV10"/>
      <sheetName val="Job_Report3"/>
      <sheetName val="Payroll_Log3"/>
      <sheetName val="Petty_Cash_Log3"/>
      <sheetName val="Sales_Log3"/>
      <sheetName val="price_list3"/>
      <sheetName val="Actuals_SOM3"/>
      <sheetName val="Target_SOM3"/>
      <sheetName val="STOCK_IN_TRADE_BY_CUS_3"/>
      <sheetName val="2_대외공문4"/>
      <sheetName val="Power_fist_Media_plan_021106_33"/>
      <sheetName val="MP_NEON_20083"/>
      <sheetName val="TELEVISION_DETAILS3"/>
      <sheetName val="MP_20073"/>
      <sheetName val="Income_Statement_Analysis3"/>
      <sheetName val="Signature_Sheet3"/>
      <sheetName val="Exec_summary3"/>
      <sheetName val="RD_30&quot;BP_3"/>
      <sheetName val="Listas_y_Nombres_(DON'T_TOUCH)2"/>
      <sheetName val="MP_20082"/>
      <sheetName val="Sales_vTarget2"/>
      <sheetName val="Data_Sheet"/>
      <sheetName val="Campaign_Cost11"/>
      <sheetName val="PF_RADIO_11"/>
      <sheetName val="PF_TV11"/>
      <sheetName val="PF_OOH11"/>
      <sheetName val="RADIO_COVER11"/>
      <sheetName val="TV_COVER11"/>
      <sheetName val="OOH_COVER_11"/>
      <sheetName val="_BOOST_TV11"/>
      <sheetName val="Job_Report4"/>
      <sheetName val="Payroll_Log4"/>
      <sheetName val="Petty_Cash_Log4"/>
      <sheetName val="Sales_Log4"/>
      <sheetName val="price_list4"/>
      <sheetName val="Actuals_SOM4"/>
      <sheetName val="Target_SOM4"/>
      <sheetName val="STOCK_IN_TRADE_BY_CUS_4"/>
      <sheetName val="2_대외공문5"/>
      <sheetName val="Power_fist_Media_plan_021106_34"/>
      <sheetName val="MP_NEON_20084"/>
      <sheetName val="TELEVISION_DETAILS4"/>
      <sheetName val="MP_20074"/>
      <sheetName val="Income_Statement_Analysis4"/>
      <sheetName val="Signature_Sheet4"/>
      <sheetName val="Exec_summary4"/>
      <sheetName val="RD_30&quot;BP_4"/>
      <sheetName val="Listas_y_Nombres_(DON'T_TOUCH)3"/>
      <sheetName val="MP_20083"/>
      <sheetName val="Sales_vTarget3"/>
      <sheetName val="Data_Sheet1"/>
      <sheetName val="Campaign_Cost12"/>
      <sheetName val="PF_RADIO_12"/>
      <sheetName val="PF_TV12"/>
      <sheetName val="PF_OOH12"/>
      <sheetName val="RADIO_COVER12"/>
      <sheetName val="TV_COVER12"/>
      <sheetName val="OOH_COVER_12"/>
      <sheetName val="_BOOST_TV12"/>
      <sheetName val="Job_Report5"/>
      <sheetName val="Payroll_Log5"/>
      <sheetName val="Petty_Cash_Log5"/>
      <sheetName val="Sales_Log5"/>
      <sheetName val="price_list5"/>
      <sheetName val="Actuals_SOM5"/>
      <sheetName val="Target_SOM5"/>
      <sheetName val="STOCK_IN_TRADE_BY_CUS_5"/>
      <sheetName val="2_대외공문6"/>
      <sheetName val="Power_fist_Media_plan_021106_35"/>
      <sheetName val="MP_NEON_20085"/>
      <sheetName val="TELEVISION_DETAILS5"/>
      <sheetName val="MP_20075"/>
      <sheetName val="Income_Statement_Analysis5"/>
      <sheetName val="Signature_Sheet5"/>
      <sheetName val="Exec_summary5"/>
      <sheetName val="RD_30&quot;BP_5"/>
      <sheetName val="Listas_y_Nombres_(DON'T_TOUCH)4"/>
      <sheetName val="MP_20084"/>
      <sheetName val="Sales_vTarget4"/>
      <sheetName val="Data_Sheet2"/>
      <sheetName val="Campaign_Cost13"/>
      <sheetName val="PF_RADIO_13"/>
      <sheetName val="PF_TV13"/>
      <sheetName val="PF_OOH13"/>
      <sheetName val="RADIO_COVER13"/>
      <sheetName val="TV_COVER13"/>
      <sheetName val="OOH_COVER_13"/>
      <sheetName val="_BOOST_TV13"/>
      <sheetName val="Job_Report6"/>
      <sheetName val="Payroll_Log6"/>
      <sheetName val="Petty_Cash_Log6"/>
      <sheetName val="Sales_Log6"/>
      <sheetName val="price_list6"/>
      <sheetName val="Actuals_SOM6"/>
      <sheetName val="Target_SOM6"/>
      <sheetName val="STOCK_IN_TRADE_BY_CUS_6"/>
      <sheetName val="2_대외공문7"/>
      <sheetName val="Power_fist_Media_plan_021106_36"/>
      <sheetName val="MP_NEON_20086"/>
      <sheetName val="TELEVISION_DETAILS6"/>
      <sheetName val="MP_20076"/>
      <sheetName val="Income_Statement_Analysis6"/>
      <sheetName val="Signature_Sheet6"/>
      <sheetName val="Exec_summary6"/>
      <sheetName val="RD_30&quot;BP_6"/>
      <sheetName val="Listas_y_Nombres_(DON'T_TOUCH)5"/>
      <sheetName val="MP_20085"/>
      <sheetName val="Sales_vTarget5"/>
      <sheetName val="Data_Sheet3"/>
      <sheetName val="Campaign_Cost14"/>
      <sheetName val="PF_RADIO_14"/>
      <sheetName val="PF_TV14"/>
      <sheetName val="PF_OOH14"/>
      <sheetName val="RADIO_COVER14"/>
      <sheetName val="TV_COVER14"/>
      <sheetName val="OOH_COVER_14"/>
      <sheetName val="_BOOST_TV14"/>
      <sheetName val="Job_Report7"/>
      <sheetName val="Payroll_Log7"/>
      <sheetName val="Petty_Cash_Log7"/>
      <sheetName val="Sales_Log7"/>
      <sheetName val="price_list7"/>
      <sheetName val="Actuals_SOM7"/>
      <sheetName val="Target_SOM7"/>
      <sheetName val="STOCK_IN_TRADE_BY_CUS_7"/>
      <sheetName val="2_대외공문8"/>
      <sheetName val="Power_fist_Media_plan_021106_37"/>
      <sheetName val="MP_NEON_20087"/>
      <sheetName val="TELEVISION_DETAILS7"/>
      <sheetName val="MP_20077"/>
      <sheetName val="Income_Statement_Analysis7"/>
      <sheetName val="Signature_Sheet7"/>
      <sheetName val="Exec_summary7"/>
      <sheetName val="RD_30&quot;BP_7"/>
      <sheetName val="Listas_y_Nombres_(DON'T_TOUCH)6"/>
      <sheetName val="MP_20086"/>
      <sheetName val="Sales_vTarget6"/>
      <sheetName val="Data_Sheet4"/>
      <sheetName val="Campaign_Cost15"/>
      <sheetName val="PF_RADIO_15"/>
      <sheetName val="PF_TV15"/>
      <sheetName val="PF_OOH15"/>
      <sheetName val="RADIO_COVER15"/>
      <sheetName val="TV_COVER15"/>
      <sheetName val="OOH_COVER_15"/>
      <sheetName val="_BOOST_TV15"/>
      <sheetName val="Job_Report8"/>
      <sheetName val="Payroll_Log8"/>
      <sheetName val="Petty_Cash_Log8"/>
      <sheetName val="Sales_Log8"/>
      <sheetName val="price_list8"/>
      <sheetName val="Actuals_SOM8"/>
      <sheetName val="Target_SOM8"/>
      <sheetName val="STOCK_IN_TRADE_BY_CUS_8"/>
      <sheetName val="2_대외공문9"/>
      <sheetName val="Power_fist_Media_plan_021106_38"/>
      <sheetName val="MP_NEON_20088"/>
      <sheetName val="TELEVISION_DETAILS8"/>
      <sheetName val="MP_20078"/>
      <sheetName val="Income_Statement_Analysis8"/>
      <sheetName val="Signature_Sheet8"/>
      <sheetName val="Exec_summary8"/>
      <sheetName val="RD_30&quot;BP_8"/>
      <sheetName val="Listas_y_Nombres_(DON'T_TOUCH)7"/>
      <sheetName val="MP_20087"/>
      <sheetName val="Sales_vTarget7"/>
      <sheetName val="Data_Sheet5"/>
      <sheetName val="Campaign_Cost16"/>
      <sheetName val="PF_RADIO_16"/>
      <sheetName val="PF_TV16"/>
      <sheetName val="PF_OOH16"/>
      <sheetName val="RADIO_COVER16"/>
      <sheetName val="TV_COVER16"/>
      <sheetName val="OOH_COVER_16"/>
      <sheetName val="_BOOST_TV16"/>
      <sheetName val="Job_Report9"/>
      <sheetName val="Payroll_Log9"/>
      <sheetName val="Petty_Cash_Log9"/>
      <sheetName val="Sales_Log9"/>
      <sheetName val="price_list9"/>
      <sheetName val="Actuals_SOM9"/>
      <sheetName val="Target_SOM9"/>
      <sheetName val="STOCK_IN_TRADE_BY_CUS_9"/>
      <sheetName val="2_대외공문10"/>
      <sheetName val="Power_fist_Media_plan_021106_39"/>
      <sheetName val="MP_NEON_20089"/>
      <sheetName val="TELEVISION_DETAILS9"/>
      <sheetName val="MP_20079"/>
      <sheetName val="Income_Statement_Analysis9"/>
      <sheetName val="Signature_Sheet9"/>
      <sheetName val="Exec_summary9"/>
      <sheetName val="RD_30&quot;BP_9"/>
      <sheetName val="Listas_y_Nombres_(DON'T_TOUCH)8"/>
      <sheetName val="MP_20088"/>
      <sheetName val="Sales_vTarget8"/>
      <sheetName val="Data_Sheet6"/>
      <sheetName val="Vehicles"/>
      <sheetName val="Campaign_Cost17"/>
      <sheetName val="PF_RADIO_17"/>
      <sheetName val="PF_TV17"/>
      <sheetName val="PF_OOH17"/>
      <sheetName val="RADIO_COVER17"/>
      <sheetName val="TV_COVER17"/>
      <sheetName val="OOH_COVER_17"/>
      <sheetName val="_BOOST_TV17"/>
      <sheetName val="Job_Report10"/>
      <sheetName val="Payroll_Log10"/>
      <sheetName val="Petty_Cash_Log10"/>
      <sheetName val="Sales_Log10"/>
      <sheetName val="price_list10"/>
      <sheetName val="Actuals_SOM10"/>
      <sheetName val="Target_SOM10"/>
      <sheetName val="STOCK_IN_TRADE_BY_CUS_10"/>
      <sheetName val="2_대외공문11"/>
      <sheetName val="Power_fist_Media_plan_021106_10"/>
      <sheetName val="MP_NEON_200810"/>
      <sheetName val="TELEVISION_DETAILS10"/>
      <sheetName val="MP_200710"/>
      <sheetName val="Income_Statement_Analysis10"/>
      <sheetName val="Signature_Sheet10"/>
      <sheetName val="Exec_summary10"/>
      <sheetName val="RD_30&quot;BP_10"/>
      <sheetName val="Listas_y_Nombres_(DON'T_TOUCH)9"/>
      <sheetName val="MP_20089"/>
      <sheetName val="Sales_vTarget9"/>
      <sheetName val="Data_Sheet7"/>
      <sheetName val="Campaign_Cost18"/>
      <sheetName val="PF_RADIO_18"/>
      <sheetName val="PF_TV18"/>
      <sheetName val="PF_OOH18"/>
      <sheetName val="RADIO_COVER18"/>
      <sheetName val="TV_COVER18"/>
      <sheetName val="OOH_COVER_18"/>
      <sheetName val="_BOOST_TV18"/>
      <sheetName val="Job_Report11"/>
      <sheetName val="Payroll_Log11"/>
      <sheetName val="Petty_Cash_Log11"/>
      <sheetName val="Sales_Log11"/>
      <sheetName val="price_list11"/>
      <sheetName val="Actuals_SOM11"/>
      <sheetName val="Target_SOM11"/>
      <sheetName val="STOCK_IN_TRADE_BY_CUS_11"/>
      <sheetName val="2_대외공문12"/>
      <sheetName val="Power_fist_Media_plan_021106_11"/>
      <sheetName val="MP_NEON_200811"/>
      <sheetName val="TELEVISION_DETAILS11"/>
      <sheetName val="MP_200711"/>
      <sheetName val="Income_Statement_Analysis11"/>
      <sheetName val="Signature_Sheet11"/>
      <sheetName val="Exec_summary11"/>
      <sheetName val="RD_30&quot;BP_11"/>
      <sheetName val="Listas_y_Nombres_(DON'T_TOUCH10"/>
      <sheetName val="MP_200810"/>
      <sheetName val="Sales_vTarget10"/>
      <sheetName val="Data_Sheet8"/>
      <sheetName val="Campaign_Cost19"/>
      <sheetName val="PF_RADIO_19"/>
      <sheetName val="PF_TV19"/>
      <sheetName val="PF_OOH19"/>
      <sheetName val="RADIO_COVER19"/>
      <sheetName val="TV_COVER19"/>
      <sheetName val="OOH_COVER_19"/>
      <sheetName val="_BOOST_TV19"/>
      <sheetName val="Job_Report12"/>
      <sheetName val="Payroll_Log12"/>
      <sheetName val="Petty_Cash_Log12"/>
      <sheetName val="Sales_Log12"/>
      <sheetName val="price_list12"/>
      <sheetName val="Actuals_SOM12"/>
      <sheetName val="Target_SOM12"/>
      <sheetName val="STOCK_IN_TRADE_BY_CUS_12"/>
      <sheetName val="2_대외공문13"/>
      <sheetName val="Power_fist_Media_plan_021106_12"/>
      <sheetName val="MP_NEON_200812"/>
      <sheetName val="TELEVISION_DETAILS12"/>
      <sheetName val="MP_200712"/>
      <sheetName val="Income_Statement_Analysis12"/>
      <sheetName val="Signature_Sheet12"/>
      <sheetName val="Exec_summary12"/>
      <sheetName val="RD_30&quot;BP_12"/>
      <sheetName val="Listas_y_Nombres_(DON'T_TOUCH11"/>
      <sheetName val="MP_200811"/>
      <sheetName val="Sales_vTarget11"/>
      <sheetName val="Data_Sheet9"/>
      <sheetName val="Campaign_Cost20"/>
      <sheetName val="PF_RADIO_20"/>
      <sheetName val="PF_TV20"/>
      <sheetName val="PF_OOH20"/>
      <sheetName val="RADIO_COVER20"/>
      <sheetName val="TV_COVER20"/>
      <sheetName val="OOH_COVER_20"/>
      <sheetName val="_BOOST_TV20"/>
      <sheetName val="Job_Report13"/>
      <sheetName val="Payroll_Log13"/>
      <sheetName val="Petty_Cash_Log13"/>
      <sheetName val="Sales_Log13"/>
      <sheetName val="price_list13"/>
      <sheetName val="Actuals_SOM13"/>
      <sheetName val="Target_SOM13"/>
      <sheetName val="STOCK_IN_TRADE_BY_CUS_13"/>
      <sheetName val="2_대외공문14"/>
      <sheetName val="Power_fist_Media_plan_021106_13"/>
      <sheetName val="MP_NEON_200813"/>
      <sheetName val="TELEVISION_DETAILS13"/>
      <sheetName val="MP_200713"/>
      <sheetName val="Income_Statement_Analysis13"/>
      <sheetName val="Signature_Sheet13"/>
      <sheetName val="Exec_summary13"/>
      <sheetName val="RD_30&quot;BP_13"/>
      <sheetName val="Listas_y_Nombres_(DON'T_TOUCH12"/>
      <sheetName val="MP_200812"/>
      <sheetName val="Sales_vTarget12"/>
      <sheetName val="Data_Sheet10"/>
      <sheetName val="Campaign_Cost21"/>
      <sheetName val="PF_RADIO_21"/>
      <sheetName val="PF_TV21"/>
      <sheetName val="PF_OOH21"/>
      <sheetName val="RADIO_COVER21"/>
      <sheetName val="TV_COVER21"/>
      <sheetName val="OOH_COVER_21"/>
      <sheetName val="_BOOST_TV21"/>
      <sheetName val="Job_Report14"/>
      <sheetName val="Payroll_Log14"/>
      <sheetName val="Petty_Cash_Log14"/>
      <sheetName val="Sales_Log14"/>
      <sheetName val="price_list14"/>
      <sheetName val="Actuals_SOM14"/>
      <sheetName val="Target_SOM14"/>
      <sheetName val="STOCK_IN_TRADE_BY_CUS_14"/>
      <sheetName val="2_대외공문15"/>
      <sheetName val="Power_fist_Media_plan_021106_14"/>
      <sheetName val="MP_NEON_200814"/>
      <sheetName val="TELEVISION_DETAILS14"/>
      <sheetName val="MP_200714"/>
      <sheetName val="Income_Statement_Analysis14"/>
      <sheetName val="Signature_Sheet14"/>
      <sheetName val="Exec_summary14"/>
      <sheetName val="RD_30&quot;BP_14"/>
      <sheetName val="Listas_y_Nombres_(DON'T_TOUCH13"/>
      <sheetName val="MP_200813"/>
      <sheetName val="Sales_vTarget13"/>
      <sheetName val="Data_Sheet11"/>
      <sheetName val="Campaign_Cost22"/>
      <sheetName val="PF_RADIO_22"/>
      <sheetName val="PF_TV22"/>
      <sheetName val="PF_OOH22"/>
      <sheetName val="RADIO_COVER22"/>
      <sheetName val="TV_COVER22"/>
      <sheetName val="OOH_COVER_22"/>
      <sheetName val="_BOOST_TV22"/>
      <sheetName val="Job_Report15"/>
      <sheetName val="Payroll_Log15"/>
      <sheetName val="Petty_Cash_Log15"/>
      <sheetName val="Sales_Log15"/>
      <sheetName val="price_list15"/>
      <sheetName val="Actuals_SOM15"/>
      <sheetName val="Target_SOM15"/>
      <sheetName val="STOCK_IN_TRADE_BY_CUS_15"/>
      <sheetName val="2_대외공문16"/>
      <sheetName val="Power_fist_Media_plan_021106_15"/>
      <sheetName val="MP_NEON_200815"/>
      <sheetName val="TELEVISION_DETAILS15"/>
      <sheetName val="MP_200715"/>
      <sheetName val="Income_Statement_Analysis15"/>
      <sheetName val="Signature_Sheet15"/>
      <sheetName val="Exec_summary15"/>
      <sheetName val="RD_30&quot;BP_15"/>
      <sheetName val="Listas_y_Nombres_(DON'T_TOUCH14"/>
      <sheetName val="MP_200814"/>
      <sheetName val="Sales_vTarget14"/>
      <sheetName val="Data_Sheet12"/>
      <sheetName val="Campaign_Cost24"/>
      <sheetName val="PF_RADIO_24"/>
      <sheetName val="PF_TV24"/>
      <sheetName val="PF_OOH24"/>
      <sheetName val="RADIO_COVER24"/>
      <sheetName val="TV_COVER24"/>
      <sheetName val="OOH_COVER_24"/>
      <sheetName val="_BOOST_TV24"/>
      <sheetName val="Job_Report17"/>
      <sheetName val="Payroll_Log17"/>
      <sheetName val="Petty_Cash_Log17"/>
      <sheetName val="Sales_Log17"/>
      <sheetName val="price_list17"/>
      <sheetName val="Actuals_SOM17"/>
      <sheetName val="Target_SOM17"/>
      <sheetName val="STOCK_IN_TRADE_BY_CUS_17"/>
      <sheetName val="2_대외공문18"/>
      <sheetName val="Power_fist_Media_plan_021106_17"/>
      <sheetName val="MP_NEON_200817"/>
      <sheetName val="TELEVISION_DETAILS17"/>
      <sheetName val="MP_200717"/>
      <sheetName val="Income_Statement_Analysis17"/>
      <sheetName val="Signature_Sheet17"/>
      <sheetName val="Exec_summary17"/>
      <sheetName val="RD_30&quot;BP_17"/>
      <sheetName val="Listas_y_Nombres_(DON'T_TOUCH16"/>
      <sheetName val="MP_200816"/>
      <sheetName val="Sales_vTarget16"/>
      <sheetName val="Data_Sheet14"/>
      <sheetName val="Campaign_Cost23"/>
      <sheetName val="PF_RADIO_23"/>
      <sheetName val="PF_TV23"/>
      <sheetName val="PF_OOH23"/>
      <sheetName val="RADIO_COVER23"/>
      <sheetName val="TV_COVER23"/>
      <sheetName val="OOH_COVER_23"/>
      <sheetName val="_BOOST_TV23"/>
      <sheetName val="Job_Report16"/>
      <sheetName val="Payroll_Log16"/>
      <sheetName val="Petty_Cash_Log16"/>
      <sheetName val="Sales_Log16"/>
      <sheetName val="price_list16"/>
      <sheetName val="Actuals_SOM16"/>
      <sheetName val="Target_SOM16"/>
      <sheetName val="STOCK_IN_TRADE_BY_CUS_16"/>
      <sheetName val="2_대외공문17"/>
      <sheetName val="Power_fist_Media_plan_021106_16"/>
      <sheetName val="MP_NEON_200816"/>
      <sheetName val="TELEVISION_DETAILS16"/>
      <sheetName val="MP_200716"/>
      <sheetName val="Income_Statement_Analysis16"/>
      <sheetName val="Signature_Sheet16"/>
      <sheetName val="Exec_summary16"/>
      <sheetName val="RD_30&quot;BP_16"/>
      <sheetName val="Listas_y_Nombres_(DON'T_TOUCH15"/>
      <sheetName val="MP_200815"/>
      <sheetName val="Sales_vTarget15"/>
      <sheetName val="Data_Sheet13"/>
      <sheetName val="비용정리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 refreshError="1"/>
      <sheetData sheetId="121" refreshError="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 refreshError="1"/>
      <sheetData sheetId="176" refreshError="1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 refreshError="1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V COVER"/>
      <sheetName val="TV SUMMARY"/>
      <sheetName val="TELEVISION DETAILS"/>
      <sheetName val="RADIO COVER"/>
      <sheetName val="RADIO SUMMARY"/>
      <sheetName val="RADIO DETAILS"/>
      <sheetName val="PRESSCOVER"/>
      <sheetName val="PRESSSUMMARY"/>
      <sheetName val="PRESS DETAILS"/>
      <sheetName val="OUTDOOR"/>
      <sheetName val="NEW MEDIA"/>
      <sheetName val="CAMPAIGN SUMMARY"/>
      <sheetName val="BUDGET CHAT"/>
      <sheetName val="Module1"/>
      <sheetName val="FRECEFECBAILEYS"/>
      <sheetName val="TELEVISIO"/>
      <sheetName val="rhyg"/>
      <sheetName val="MP 2007"/>
      <sheetName val="TV_COVER"/>
      <sheetName val="TV_SUMMARY"/>
      <sheetName val="TELEVISION_DETAILS"/>
      <sheetName val="RADIO_COVER"/>
      <sheetName val="RADIO_SUMMARY"/>
      <sheetName val="RADIO_DETAILS"/>
      <sheetName val="PRESS_DETAILS"/>
      <sheetName val="NEW_MEDIA"/>
      <sheetName val="CAMPAIGN_SUMMARY"/>
      <sheetName val="BUDGET_CHAT"/>
      <sheetName val="Budget Summary New"/>
      <sheetName val="Print Credential "/>
      <sheetName val="LAGOS LOTTO PLAN - FINAL"/>
      <sheetName val="Kostenplan"/>
      <sheetName val="MEAGE Input"/>
      <sheetName val="지역-가마감"/>
      <sheetName val="Budget"/>
      <sheetName val="Calc"/>
      <sheetName val="M_S"/>
      <sheetName val="DATI"/>
      <sheetName val="PF RADIO "/>
      <sheetName val="생산"/>
      <sheetName val="진도현황"/>
      <sheetName val="Data Sheet"/>
      <sheetName val="Cover"/>
      <sheetName val="Crew"/>
      <sheetName val="Equip"/>
      <sheetName val="Cast-Pre"/>
      <sheetName val="Loc-Cat"/>
      <sheetName val="Rec-S&amp;S"/>
      <sheetName val="Cam"/>
      <sheetName val="Post"/>
      <sheetName val="Trans-Stock"/>
      <sheetName val="TV_COVER1"/>
      <sheetName val="ANDREWS RADIO"/>
      <sheetName val="MP 2008"/>
      <sheetName val="Sheet1"/>
      <sheetName val="Permissable values"/>
      <sheetName val="TELEVISION "/>
      <sheetName val="ML"/>
      <sheetName val="Cover Estimator"/>
      <sheetName val="Constants"/>
      <sheetName val="__"/>
      <sheetName val="Sales vTarg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V COVER"/>
      <sheetName val="TV SUMMARY"/>
      <sheetName val="TELEVISION DETAILS"/>
      <sheetName val="RADIO COVER"/>
      <sheetName val="RADIO SUMMARY"/>
      <sheetName val="RADIO DETAILS"/>
      <sheetName val="PRESSCOVER"/>
      <sheetName val="PRESSSUMMARY"/>
      <sheetName val="PRESS DETAILS"/>
      <sheetName val="OUTDOOR"/>
      <sheetName val="NEW MEDIA"/>
      <sheetName val="CAMPAIGN SUMMARY"/>
      <sheetName val="BUDGET CHAT"/>
      <sheetName val="Module1"/>
      <sheetName val="TV_COVER"/>
      <sheetName val="TV_SUMMARY"/>
      <sheetName val="TELEVISION_DETAILS"/>
      <sheetName val="RADIO_COVER"/>
      <sheetName val="RADIO_SUMMARY"/>
      <sheetName val="RADIO_DETAILS"/>
      <sheetName val="PRESS_DETAILS"/>
      <sheetName val="NEW_MEDIA"/>
      <sheetName val="CAMPAIGN_SUMMARY"/>
      <sheetName val="BUDGET_CHAT"/>
      <sheetName val="FRECEFECBAILEYS"/>
      <sheetName val="ANDREWS RADIO"/>
      <sheetName val="Cover"/>
      <sheetName val="Crew"/>
      <sheetName val="Equip"/>
      <sheetName val="Cast-Pre"/>
      <sheetName val="Loc-Cat"/>
      <sheetName val="Rec-S&amp;S"/>
      <sheetName val="Cam"/>
      <sheetName val="Post"/>
      <sheetName val="Trans-Stock"/>
      <sheetName val="PF RADIO "/>
      <sheetName val="TELEVISIO"/>
      <sheetName val="rhyg"/>
      <sheetName val="MP 2007"/>
      <sheetName val="Budget Summary New"/>
      <sheetName val="Print Credential "/>
      <sheetName val="LAGOS LOTTO PLAN - FINAL"/>
      <sheetName val="Kostenplan"/>
      <sheetName val="MEAGE Input"/>
      <sheetName val="지역-가마감"/>
      <sheetName val="Budget"/>
      <sheetName val="Calc"/>
      <sheetName val="M_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V COVER"/>
      <sheetName val="TV SUMMARY"/>
      <sheetName val="TELEVISION DETAILS"/>
      <sheetName val="RADIO COVER"/>
      <sheetName val="RADIO SUMMARY"/>
      <sheetName val="RADIO DETAILS"/>
      <sheetName val="PRESSCOVER"/>
      <sheetName val="PRESSSUMMARY"/>
      <sheetName val="PRESS DETAILS"/>
      <sheetName val="OUTDOOR"/>
      <sheetName val="NEW MEDIA"/>
      <sheetName val="CAMPAIGN SUMMARY"/>
      <sheetName val="BUDGET CHAT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V COVER"/>
      <sheetName val="TV SUMMARY"/>
      <sheetName val="TELEVISION DETAILS"/>
      <sheetName val="RADIO COVER"/>
      <sheetName val="RADIO SUMMARY"/>
      <sheetName val="RADIO DETAILS"/>
      <sheetName val="PRESSCOVER"/>
      <sheetName val="PRESSSUMMARY"/>
      <sheetName val="PRESS DETAILS"/>
      <sheetName val="OUTDOOR"/>
      <sheetName val="NEW MEDIA"/>
      <sheetName val="CAMPAIGN SUMMARY"/>
      <sheetName val="BUDGET CHAT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Sheet"/>
      <sheetName val="Rules &amp; Limitations"/>
      <sheetName val="MediaPlan"/>
      <sheetName val="TELEVISION DETAILS"/>
      <sheetName val="Cover"/>
      <sheetName val="Crew"/>
      <sheetName val="Equip"/>
      <sheetName val="Cast-Pre"/>
      <sheetName val="Loc-Cat"/>
      <sheetName val="Rec-S&amp;S"/>
      <sheetName val="Cam"/>
      <sheetName val="Post"/>
      <sheetName val="Trans-Stock"/>
    </sheetNames>
    <sheetDataSet>
      <sheetData sheetId="0">
        <row r="3">
          <cell r="B3">
            <v>39904</v>
          </cell>
          <cell r="C3">
            <v>40268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4"/>
  <sheetViews>
    <sheetView showGridLines="0" view="pageBreakPreview" zoomScale="50" zoomScaleNormal="50" zoomScaleSheetLayoutView="50" workbookViewId="0">
      <selection activeCell="B1" sqref="B1:G1048576"/>
    </sheetView>
  </sheetViews>
  <sheetFormatPr baseColWidth="10" defaultColWidth="8.83203125" defaultRowHeight="18"/>
  <cols>
    <col min="1" max="1" width="8.83203125" style="38" customWidth="1"/>
    <col min="2" max="2" width="23.83203125" style="38" bestFit="1" customWidth="1"/>
    <col min="3" max="3" width="35.83203125" style="38" bestFit="1" customWidth="1"/>
    <col min="4" max="4" width="29.33203125" style="38" bestFit="1" customWidth="1"/>
    <col min="5" max="5" width="17" style="38" bestFit="1" customWidth="1"/>
    <col min="6" max="6" width="28.1640625" style="38" customWidth="1"/>
    <col min="7" max="7" width="15.5" style="38" customWidth="1"/>
    <col min="8" max="8" width="22.6640625" style="38" customWidth="1"/>
    <col min="9" max="9" width="17" style="38" bestFit="1" customWidth="1"/>
    <col min="10" max="10" width="28" style="38" customWidth="1"/>
    <col min="11" max="11" width="17.83203125" style="38" customWidth="1"/>
    <col min="12" max="17" width="9.1640625" style="38" customWidth="1"/>
    <col min="18" max="18" width="19.6640625" style="38" customWidth="1"/>
    <col min="19" max="19" width="22.6640625" style="38" customWidth="1"/>
    <col min="20" max="20" width="19.6640625" style="38" customWidth="1"/>
    <col min="21" max="21" width="22.6640625" style="38" customWidth="1"/>
    <col min="22" max="27" width="9.1640625" style="38" customWidth="1"/>
    <col min="28" max="236" width="9.1640625" style="38"/>
    <col min="237" max="237" width="8.83203125" style="38" customWidth="1"/>
    <col min="238" max="238" width="36.6640625" style="38" customWidth="1"/>
    <col min="239" max="239" width="29.1640625" style="38" customWidth="1"/>
    <col min="240" max="240" width="29.83203125" style="38" customWidth="1"/>
    <col min="241" max="241" width="22.6640625" style="38" customWidth="1"/>
    <col min="242" max="242" width="25.83203125" style="38" customWidth="1"/>
    <col min="243" max="243" width="23.1640625" style="38" customWidth="1"/>
    <col min="244" max="492" width="9.1640625" style="38"/>
    <col min="493" max="493" width="8.83203125" style="38" customWidth="1"/>
    <col min="494" max="494" width="36.6640625" style="38" customWidth="1"/>
    <col min="495" max="495" width="29.1640625" style="38" customWidth="1"/>
    <col min="496" max="496" width="29.83203125" style="38" customWidth="1"/>
    <col min="497" max="497" width="22.6640625" style="38" customWidth="1"/>
    <col min="498" max="498" width="25.83203125" style="38" customWidth="1"/>
    <col min="499" max="499" width="23.1640625" style="38" customWidth="1"/>
    <col min="500" max="748" width="9.1640625" style="38"/>
    <col min="749" max="749" width="8.83203125" style="38" customWidth="1"/>
    <col min="750" max="750" width="36.6640625" style="38" customWidth="1"/>
    <col min="751" max="751" width="29.1640625" style="38" customWidth="1"/>
    <col min="752" max="752" width="29.83203125" style="38" customWidth="1"/>
    <col min="753" max="753" width="22.6640625" style="38" customWidth="1"/>
    <col min="754" max="754" width="25.83203125" style="38" customWidth="1"/>
    <col min="755" max="755" width="23.1640625" style="38" customWidth="1"/>
    <col min="756" max="1004" width="9.1640625" style="38"/>
    <col min="1005" max="1005" width="8.83203125" style="38" customWidth="1"/>
    <col min="1006" max="1006" width="36.6640625" style="38" customWidth="1"/>
    <col min="1007" max="1007" width="29.1640625" style="38" customWidth="1"/>
    <col min="1008" max="1008" width="29.83203125" style="38" customWidth="1"/>
    <col min="1009" max="1009" width="22.6640625" style="38" customWidth="1"/>
    <col min="1010" max="1010" width="25.83203125" style="38" customWidth="1"/>
    <col min="1011" max="1011" width="23.1640625" style="38" customWidth="1"/>
    <col min="1012" max="1260" width="9.1640625" style="38"/>
    <col min="1261" max="1261" width="8.83203125" style="38" customWidth="1"/>
    <col min="1262" max="1262" width="36.6640625" style="38" customWidth="1"/>
    <col min="1263" max="1263" width="29.1640625" style="38" customWidth="1"/>
    <col min="1264" max="1264" width="29.83203125" style="38" customWidth="1"/>
    <col min="1265" max="1265" width="22.6640625" style="38" customWidth="1"/>
    <col min="1266" max="1266" width="25.83203125" style="38" customWidth="1"/>
    <col min="1267" max="1267" width="23.1640625" style="38" customWidth="1"/>
    <col min="1268" max="1516" width="9.1640625" style="38"/>
    <col min="1517" max="1517" width="8.83203125" style="38" customWidth="1"/>
    <col min="1518" max="1518" width="36.6640625" style="38" customWidth="1"/>
    <col min="1519" max="1519" width="29.1640625" style="38" customWidth="1"/>
    <col min="1520" max="1520" width="29.83203125" style="38" customWidth="1"/>
    <col min="1521" max="1521" width="22.6640625" style="38" customWidth="1"/>
    <col min="1522" max="1522" width="25.83203125" style="38" customWidth="1"/>
    <col min="1523" max="1523" width="23.1640625" style="38" customWidth="1"/>
    <col min="1524" max="1772" width="9.1640625" style="38"/>
    <col min="1773" max="1773" width="8.83203125" style="38" customWidth="1"/>
    <col min="1774" max="1774" width="36.6640625" style="38" customWidth="1"/>
    <col min="1775" max="1775" width="29.1640625" style="38" customWidth="1"/>
    <col min="1776" max="1776" width="29.83203125" style="38" customWidth="1"/>
    <col min="1777" max="1777" width="22.6640625" style="38" customWidth="1"/>
    <col min="1778" max="1778" width="25.83203125" style="38" customWidth="1"/>
    <col min="1779" max="1779" width="23.1640625" style="38" customWidth="1"/>
    <col min="1780" max="2028" width="9.1640625" style="38"/>
    <col min="2029" max="2029" width="8.83203125" style="38" customWidth="1"/>
    <col min="2030" max="2030" width="36.6640625" style="38" customWidth="1"/>
    <col min="2031" max="2031" width="29.1640625" style="38" customWidth="1"/>
    <col min="2032" max="2032" width="29.83203125" style="38" customWidth="1"/>
    <col min="2033" max="2033" width="22.6640625" style="38" customWidth="1"/>
    <col min="2034" max="2034" width="25.83203125" style="38" customWidth="1"/>
    <col min="2035" max="2035" width="23.1640625" style="38" customWidth="1"/>
    <col min="2036" max="2284" width="9.1640625" style="38"/>
    <col min="2285" max="2285" width="8.83203125" style="38" customWidth="1"/>
    <col min="2286" max="2286" width="36.6640625" style="38" customWidth="1"/>
    <col min="2287" max="2287" width="29.1640625" style="38" customWidth="1"/>
    <col min="2288" max="2288" width="29.83203125" style="38" customWidth="1"/>
    <col min="2289" max="2289" width="22.6640625" style="38" customWidth="1"/>
    <col min="2290" max="2290" width="25.83203125" style="38" customWidth="1"/>
    <col min="2291" max="2291" width="23.1640625" style="38" customWidth="1"/>
    <col min="2292" max="2540" width="9.1640625" style="38"/>
    <col min="2541" max="2541" width="8.83203125" style="38" customWidth="1"/>
    <col min="2542" max="2542" width="36.6640625" style="38" customWidth="1"/>
    <col min="2543" max="2543" width="29.1640625" style="38" customWidth="1"/>
    <col min="2544" max="2544" width="29.83203125" style="38" customWidth="1"/>
    <col min="2545" max="2545" width="22.6640625" style="38" customWidth="1"/>
    <col min="2546" max="2546" width="25.83203125" style="38" customWidth="1"/>
    <col min="2547" max="2547" width="23.1640625" style="38" customWidth="1"/>
    <col min="2548" max="2796" width="9.1640625" style="38"/>
    <col min="2797" max="2797" width="8.83203125" style="38" customWidth="1"/>
    <col min="2798" max="2798" width="36.6640625" style="38" customWidth="1"/>
    <col min="2799" max="2799" width="29.1640625" style="38" customWidth="1"/>
    <col min="2800" max="2800" width="29.83203125" style="38" customWidth="1"/>
    <col min="2801" max="2801" width="22.6640625" style="38" customWidth="1"/>
    <col min="2802" max="2802" width="25.83203125" style="38" customWidth="1"/>
    <col min="2803" max="2803" width="23.1640625" style="38" customWidth="1"/>
    <col min="2804" max="3052" width="9.1640625" style="38"/>
    <col min="3053" max="3053" width="8.83203125" style="38" customWidth="1"/>
    <col min="3054" max="3054" width="36.6640625" style="38" customWidth="1"/>
    <col min="3055" max="3055" width="29.1640625" style="38" customWidth="1"/>
    <col min="3056" max="3056" width="29.83203125" style="38" customWidth="1"/>
    <col min="3057" max="3057" width="22.6640625" style="38" customWidth="1"/>
    <col min="3058" max="3058" width="25.83203125" style="38" customWidth="1"/>
    <col min="3059" max="3059" width="23.1640625" style="38" customWidth="1"/>
    <col min="3060" max="3308" width="9.1640625" style="38"/>
    <col min="3309" max="3309" width="8.83203125" style="38" customWidth="1"/>
    <col min="3310" max="3310" width="36.6640625" style="38" customWidth="1"/>
    <col min="3311" max="3311" width="29.1640625" style="38" customWidth="1"/>
    <col min="3312" max="3312" width="29.83203125" style="38" customWidth="1"/>
    <col min="3313" max="3313" width="22.6640625" style="38" customWidth="1"/>
    <col min="3314" max="3314" width="25.83203125" style="38" customWidth="1"/>
    <col min="3315" max="3315" width="23.1640625" style="38" customWidth="1"/>
    <col min="3316" max="3564" width="9.1640625" style="38"/>
    <col min="3565" max="3565" width="8.83203125" style="38" customWidth="1"/>
    <col min="3566" max="3566" width="36.6640625" style="38" customWidth="1"/>
    <col min="3567" max="3567" width="29.1640625" style="38" customWidth="1"/>
    <col min="3568" max="3568" width="29.83203125" style="38" customWidth="1"/>
    <col min="3569" max="3569" width="22.6640625" style="38" customWidth="1"/>
    <col min="3570" max="3570" width="25.83203125" style="38" customWidth="1"/>
    <col min="3571" max="3571" width="23.1640625" style="38" customWidth="1"/>
    <col min="3572" max="3820" width="9.1640625" style="38"/>
    <col min="3821" max="3821" width="8.83203125" style="38" customWidth="1"/>
    <col min="3822" max="3822" width="36.6640625" style="38" customWidth="1"/>
    <col min="3823" max="3823" width="29.1640625" style="38" customWidth="1"/>
    <col min="3824" max="3824" width="29.83203125" style="38" customWidth="1"/>
    <col min="3825" max="3825" width="22.6640625" style="38" customWidth="1"/>
    <col min="3826" max="3826" width="25.83203125" style="38" customWidth="1"/>
    <col min="3827" max="3827" width="23.1640625" style="38" customWidth="1"/>
    <col min="3828" max="4076" width="9.1640625" style="38"/>
    <col min="4077" max="4077" width="8.83203125" style="38" customWidth="1"/>
    <col min="4078" max="4078" width="36.6640625" style="38" customWidth="1"/>
    <col min="4079" max="4079" width="29.1640625" style="38" customWidth="1"/>
    <col min="4080" max="4080" width="29.83203125" style="38" customWidth="1"/>
    <col min="4081" max="4081" width="22.6640625" style="38" customWidth="1"/>
    <col min="4082" max="4082" width="25.83203125" style="38" customWidth="1"/>
    <col min="4083" max="4083" width="23.1640625" style="38" customWidth="1"/>
    <col min="4084" max="4332" width="9.1640625" style="38"/>
    <col min="4333" max="4333" width="8.83203125" style="38" customWidth="1"/>
    <col min="4334" max="4334" width="36.6640625" style="38" customWidth="1"/>
    <col min="4335" max="4335" width="29.1640625" style="38" customWidth="1"/>
    <col min="4336" max="4336" width="29.83203125" style="38" customWidth="1"/>
    <col min="4337" max="4337" width="22.6640625" style="38" customWidth="1"/>
    <col min="4338" max="4338" width="25.83203125" style="38" customWidth="1"/>
    <col min="4339" max="4339" width="23.1640625" style="38" customWidth="1"/>
    <col min="4340" max="4588" width="9.1640625" style="38"/>
    <col min="4589" max="4589" width="8.83203125" style="38" customWidth="1"/>
    <col min="4590" max="4590" width="36.6640625" style="38" customWidth="1"/>
    <col min="4591" max="4591" width="29.1640625" style="38" customWidth="1"/>
    <col min="4592" max="4592" width="29.83203125" style="38" customWidth="1"/>
    <col min="4593" max="4593" width="22.6640625" style="38" customWidth="1"/>
    <col min="4594" max="4594" width="25.83203125" style="38" customWidth="1"/>
    <col min="4595" max="4595" width="23.1640625" style="38" customWidth="1"/>
    <col min="4596" max="4844" width="9.1640625" style="38"/>
    <col min="4845" max="4845" width="8.83203125" style="38" customWidth="1"/>
    <col min="4846" max="4846" width="36.6640625" style="38" customWidth="1"/>
    <col min="4847" max="4847" width="29.1640625" style="38" customWidth="1"/>
    <col min="4848" max="4848" width="29.83203125" style="38" customWidth="1"/>
    <col min="4849" max="4849" width="22.6640625" style="38" customWidth="1"/>
    <col min="4850" max="4850" width="25.83203125" style="38" customWidth="1"/>
    <col min="4851" max="4851" width="23.1640625" style="38" customWidth="1"/>
    <col min="4852" max="5100" width="9.1640625" style="38"/>
    <col min="5101" max="5101" width="8.83203125" style="38" customWidth="1"/>
    <col min="5102" max="5102" width="36.6640625" style="38" customWidth="1"/>
    <col min="5103" max="5103" width="29.1640625" style="38" customWidth="1"/>
    <col min="5104" max="5104" width="29.83203125" style="38" customWidth="1"/>
    <col min="5105" max="5105" width="22.6640625" style="38" customWidth="1"/>
    <col min="5106" max="5106" width="25.83203125" style="38" customWidth="1"/>
    <col min="5107" max="5107" width="23.1640625" style="38" customWidth="1"/>
    <col min="5108" max="5356" width="9.1640625" style="38"/>
    <col min="5357" max="5357" width="8.83203125" style="38" customWidth="1"/>
    <col min="5358" max="5358" width="36.6640625" style="38" customWidth="1"/>
    <col min="5359" max="5359" width="29.1640625" style="38" customWidth="1"/>
    <col min="5360" max="5360" width="29.83203125" style="38" customWidth="1"/>
    <col min="5361" max="5361" width="22.6640625" style="38" customWidth="1"/>
    <col min="5362" max="5362" width="25.83203125" style="38" customWidth="1"/>
    <col min="5363" max="5363" width="23.1640625" style="38" customWidth="1"/>
    <col min="5364" max="5612" width="9.1640625" style="38"/>
    <col min="5613" max="5613" width="8.83203125" style="38" customWidth="1"/>
    <col min="5614" max="5614" width="36.6640625" style="38" customWidth="1"/>
    <col min="5615" max="5615" width="29.1640625" style="38" customWidth="1"/>
    <col min="5616" max="5616" width="29.83203125" style="38" customWidth="1"/>
    <col min="5617" max="5617" width="22.6640625" style="38" customWidth="1"/>
    <col min="5618" max="5618" width="25.83203125" style="38" customWidth="1"/>
    <col min="5619" max="5619" width="23.1640625" style="38" customWidth="1"/>
    <col min="5620" max="5868" width="9.1640625" style="38"/>
    <col min="5869" max="5869" width="8.83203125" style="38" customWidth="1"/>
    <col min="5870" max="5870" width="36.6640625" style="38" customWidth="1"/>
    <col min="5871" max="5871" width="29.1640625" style="38" customWidth="1"/>
    <col min="5872" max="5872" width="29.83203125" style="38" customWidth="1"/>
    <col min="5873" max="5873" width="22.6640625" style="38" customWidth="1"/>
    <col min="5874" max="5874" width="25.83203125" style="38" customWidth="1"/>
    <col min="5875" max="5875" width="23.1640625" style="38" customWidth="1"/>
    <col min="5876" max="6124" width="9.1640625" style="38"/>
    <col min="6125" max="6125" width="8.83203125" style="38" customWidth="1"/>
    <col min="6126" max="6126" width="36.6640625" style="38" customWidth="1"/>
    <col min="6127" max="6127" width="29.1640625" style="38" customWidth="1"/>
    <col min="6128" max="6128" width="29.83203125" style="38" customWidth="1"/>
    <col min="6129" max="6129" width="22.6640625" style="38" customWidth="1"/>
    <col min="6130" max="6130" width="25.83203125" style="38" customWidth="1"/>
    <col min="6131" max="6131" width="23.1640625" style="38" customWidth="1"/>
    <col min="6132" max="6380" width="9.1640625" style="38"/>
    <col min="6381" max="6381" width="8.83203125" style="38" customWidth="1"/>
    <col min="6382" max="6382" width="36.6640625" style="38" customWidth="1"/>
    <col min="6383" max="6383" width="29.1640625" style="38" customWidth="1"/>
    <col min="6384" max="6384" width="29.83203125" style="38" customWidth="1"/>
    <col min="6385" max="6385" width="22.6640625" style="38" customWidth="1"/>
    <col min="6386" max="6386" width="25.83203125" style="38" customWidth="1"/>
    <col min="6387" max="6387" width="23.1640625" style="38" customWidth="1"/>
    <col min="6388" max="6636" width="9.1640625" style="38"/>
    <col min="6637" max="6637" width="8.83203125" style="38" customWidth="1"/>
    <col min="6638" max="6638" width="36.6640625" style="38" customWidth="1"/>
    <col min="6639" max="6639" width="29.1640625" style="38" customWidth="1"/>
    <col min="6640" max="6640" width="29.83203125" style="38" customWidth="1"/>
    <col min="6641" max="6641" width="22.6640625" style="38" customWidth="1"/>
    <col min="6642" max="6642" width="25.83203125" style="38" customWidth="1"/>
    <col min="6643" max="6643" width="23.1640625" style="38" customWidth="1"/>
    <col min="6644" max="6892" width="9.1640625" style="38"/>
    <col min="6893" max="6893" width="8.83203125" style="38" customWidth="1"/>
    <col min="6894" max="6894" width="36.6640625" style="38" customWidth="1"/>
    <col min="6895" max="6895" width="29.1640625" style="38" customWidth="1"/>
    <col min="6896" max="6896" width="29.83203125" style="38" customWidth="1"/>
    <col min="6897" max="6897" width="22.6640625" style="38" customWidth="1"/>
    <col min="6898" max="6898" width="25.83203125" style="38" customWidth="1"/>
    <col min="6899" max="6899" width="23.1640625" style="38" customWidth="1"/>
    <col min="6900" max="7148" width="9.1640625" style="38"/>
    <col min="7149" max="7149" width="8.83203125" style="38" customWidth="1"/>
    <col min="7150" max="7150" width="36.6640625" style="38" customWidth="1"/>
    <col min="7151" max="7151" width="29.1640625" style="38" customWidth="1"/>
    <col min="7152" max="7152" width="29.83203125" style="38" customWidth="1"/>
    <col min="7153" max="7153" width="22.6640625" style="38" customWidth="1"/>
    <col min="7154" max="7154" width="25.83203125" style="38" customWidth="1"/>
    <col min="7155" max="7155" width="23.1640625" style="38" customWidth="1"/>
    <col min="7156" max="7404" width="9.1640625" style="38"/>
    <col min="7405" max="7405" width="8.83203125" style="38" customWidth="1"/>
    <col min="7406" max="7406" width="36.6640625" style="38" customWidth="1"/>
    <col min="7407" max="7407" width="29.1640625" style="38" customWidth="1"/>
    <col min="7408" max="7408" width="29.83203125" style="38" customWidth="1"/>
    <col min="7409" max="7409" width="22.6640625" style="38" customWidth="1"/>
    <col min="7410" max="7410" width="25.83203125" style="38" customWidth="1"/>
    <col min="7411" max="7411" width="23.1640625" style="38" customWidth="1"/>
    <col min="7412" max="7660" width="9.1640625" style="38"/>
    <col min="7661" max="7661" width="8.83203125" style="38" customWidth="1"/>
    <col min="7662" max="7662" width="36.6640625" style="38" customWidth="1"/>
    <col min="7663" max="7663" width="29.1640625" style="38" customWidth="1"/>
    <col min="7664" max="7664" width="29.83203125" style="38" customWidth="1"/>
    <col min="7665" max="7665" width="22.6640625" style="38" customWidth="1"/>
    <col min="7666" max="7666" width="25.83203125" style="38" customWidth="1"/>
    <col min="7667" max="7667" width="23.1640625" style="38" customWidth="1"/>
    <col min="7668" max="7916" width="9.1640625" style="38"/>
    <col min="7917" max="7917" width="8.83203125" style="38" customWidth="1"/>
    <col min="7918" max="7918" width="36.6640625" style="38" customWidth="1"/>
    <col min="7919" max="7919" width="29.1640625" style="38" customWidth="1"/>
    <col min="7920" max="7920" width="29.83203125" style="38" customWidth="1"/>
    <col min="7921" max="7921" width="22.6640625" style="38" customWidth="1"/>
    <col min="7922" max="7922" width="25.83203125" style="38" customWidth="1"/>
    <col min="7923" max="7923" width="23.1640625" style="38" customWidth="1"/>
    <col min="7924" max="8172" width="9.1640625" style="38"/>
    <col min="8173" max="8173" width="8.83203125" style="38" customWidth="1"/>
    <col min="8174" max="8174" width="36.6640625" style="38" customWidth="1"/>
    <col min="8175" max="8175" width="29.1640625" style="38" customWidth="1"/>
    <col min="8176" max="8176" width="29.83203125" style="38" customWidth="1"/>
    <col min="8177" max="8177" width="22.6640625" style="38" customWidth="1"/>
    <col min="8178" max="8178" width="25.83203125" style="38" customWidth="1"/>
    <col min="8179" max="8179" width="23.1640625" style="38" customWidth="1"/>
    <col min="8180" max="8428" width="9.1640625" style="38"/>
    <col min="8429" max="8429" width="8.83203125" style="38" customWidth="1"/>
    <col min="8430" max="8430" width="36.6640625" style="38" customWidth="1"/>
    <col min="8431" max="8431" width="29.1640625" style="38" customWidth="1"/>
    <col min="8432" max="8432" width="29.83203125" style="38" customWidth="1"/>
    <col min="8433" max="8433" width="22.6640625" style="38" customWidth="1"/>
    <col min="8434" max="8434" width="25.83203125" style="38" customWidth="1"/>
    <col min="8435" max="8435" width="23.1640625" style="38" customWidth="1"/>
    <col min="8436" max="8684" width="9.1640625" style="38"/>
    <col min="8685" max="8685" width="8.83203125" style="38" customWidth="1"/>
    <col min="8686" max="8686" width="36.6640625" style="38" customWidth="1"/>
    <col min="8687" max="8687" width="29.1640625" style="38" customWidth="1"/>
    <col min="8688" max="8688" width="29.83203125" style="38" customWidth="1"/>
    <col min="8689" max="8689" width="22.6640625" style="38" customWidth="1"/>
    <col min="8690" max="8690" width="25.83203125" style="38" customWidth="1"/>
    <col min="8691" max="8691" width="23.1640625" style="38" customWidth="1"/>
    <col min="8692" max="8940" width="9.1640625" style="38"/>
    <col min="8941" max="8941" width="8.83203125" style="38" customWidth="1"/>
    <col min="8942" max="8942" width="36.6640625" style="38" customWidth="1"/>
    <col min="8943" max="8943" width="29.1640625" style="38" customWidth="1"/>
    <col min="8944" max="8944" width="29.83203125" style="38" customWidth="1"/>
    <col min="8945" max="8945" width="22.6640625" style="38" customWidth="1"/>
    <col min="8946" max="8946" width="25.83203125" style="38" customWidth="1"/>
    <col min="8947" max="8947" width="23.1640625" style="38" customWidth="1"/>
    <col min="8948" max="9196" width="9.1640625" style="38"/>
    <col min="9197" max="9197" width="8.83203125" style="38" customWidth="1"/>
    <col min="9198" max="9198" width="36.6640625" style="38" customWidth="1"/>
    <col min="9199" max="9199" width="29.1640625" style="38" customWidth="1"/>
    <col min="9200" max="9200" width="29.83203125" style="38" customWidth="1"/>
    <col min="9201" max="9201" width="22.6640625" style="38" customWidth="1"/>
    <col min="9202" max="9202" width="25.83203125" style="38" customWidth="1"/>
    <col min="9203" max="9203" width="23.1640625" style="38" customWidth="1"/>
    <col min="9204" max="9452" width="9.1640625" style="38"/>
    <col min="9453" max="9453" width="8.83203125" style="38" customWidth="1"/>
    <col min="9454" max="9454" width="36.6640625" style="38" customWidth="1"/>
    <col min="9455" max="9455" width="29.1640625" style="38" customWidth="1"/>
    <col min="9456" max="9456" width="29.83203125" style="38" customWidth="1"/>
    <col min="9457" max="9457" width="22.6640625" style="38" customWidth="1"/>
    <col min="9458" max="9458" width="25.83203125" style="38" customWidth="1"/>
    <col min="9459" max="9459" width="23.1640625" style="38" customWidth="1"/>
    <col min="9460" max="9708" width="9.1640625" style="38"/>
    <col min="9709" max="9709" width="8.83203125" style="38" customWidth="1"/>
    <col min="9710" max="9710" width="36.6640625" style="38" customWidth="1"/>
    <col min="9711" max="9711" width="29.1640625" style="38" customWidth="1"/>
    <col min="9712" max="9712" width="29.83203125" style="38" customWidth="1"/>
    <col min="9713" max="9713" width="22.6640625" style="38" customWidth="1"/>
    <col min="9714" max="9714" width="25.83203125" style="38" customWidth="1"/>
    <col min="9715" max="9715" width="23.1640625" style="38" customWidth="1"/>
    <col min="9716" max="9964" width="9.1640625" style="38"/>
    <col min="9965" max="9965" width="8.83203125" style="38" customWidth="1"/>
    <col min="9966" max="9966" width="36.6640625" style="38" customWidth="1"/>
    <col min="9967" max="9967" width="29.1640625" style="38" customWidth="1"/>
    <col min="9968" max="9968" width="29.83203125" style="38" customWidth="1"/>
    <col min="9969" max="9969" width="22.6640625" style="38" customWidth="1"/>
    <col min="9970" max="9970" width="25.83203125" style="38" customWidth="1"/>
    <col min="9971" max="9971" width="23.1640625" style="38" customWidth="1"/>
    <col min="9972" max="10220" width="9.1640625" style="38"/>
    <col min="10221" max="10221" width="8.83203125" style="38" customWidth="1"/>
    <col min="10222" max="10222" width="36.6640625" style="38" customWidth="1"/>
    <col min="10223" max="10223" width="29.1640625" style="38" customWidth="1"/>
    <col min="10224" max="10224" width="29.83203125" style="38" customWidth="1"/>
    <col min="10225" max="10225" width="22.6640625" style="38" customWidth="1"/>
    <col min="10226" max="10226" width="25.83203125" style="38" customWidth="1"/>
    <col min="10227" max="10227" width="23.1640625" style="38" customWidth="1"/>
    <col min="10228" max="10476" width="9.1640625" style="38"/>
    <col min="10477" max="10477" width="8.83203125" style="38" customWidth="1"/>
    <col min="10478" max="10478" width="36.6640625" style="38" customWidth="1"/>
    <col min="10479" max="10479" width="29.1640625" style="38" customWidth="1"/>
    <col min="10480" max="10480" width="29.83203125" style="38" customWidth="1"/>
    <col min="10481" max="10481" width="22.6640625" style="38" customWidth="1"/>
    <col min="10482" max="10482" width="25.83203125" style="38" customWidth="1"/>
    <col min="10483" max="10483" width="23.1640625" style="38" customWidth="1"/>
    <col min="10484" max="10732" width="9.1640625" style="38"/>
    <col min="10733" max="10733" width="8.83203125" style="38" customWidth="1"/>
    <col min="10734" max="10734" width="36.6640625" style="38" customWidth="1"/>
    <col min="10735" max="10735" width="29.1640625" style="38" customWidth="1"/>
    <col min="10736" max="10736" width="29.83203125" style="38" customWidth="1"/>
    <col min="10737" max="10737" width="22.6640625" style="38" customWidth="1"/>
    <col min="10738" max="10738" width="25.83203125" style="38" customWidth="1"/>
    <col min="10739" max="10739" width="23.1640625" style="38" customWidth="1"/>
    <col min="10740" max="10988" width="9.1640625" style="38"/>
    <col min="10989" max="10989" width="8.83203125" style="38" customWidth="1"/>
    <col min="10990" max="10990" width="36.6640625" style="38" customWidth="1"/>
    <col min="10991" max="10991" width="29.1640625" style="38" customWidth="1"/>
    <col min="10992" max="10992" width="29.83203125" style="38" customWidth="1"/>
    <col min="10993" max="10993" width="22.6640625" style="38" customWidth="1"/>
    <col min="10994" max="10994" width="25.83203125" style="38" customWidth="1"/>
    <col min="10995" max="10995" width="23.1640625" style="38" customWidth="1"/>
    <col min="10996" max="11244" width="9.1640625" style="38"/>
    <col min="11245" max="11245" width="8.83203125" style="38" customWidth="1"/>
    <col min="11246" max="11246" width="36.6640625" style="38" customWidth="1"/>
    <col min="11247" max="11247" width="29.1640625" style="38" customWidth="1"/>
    <col min="11248" max="11248" width="29.83203125" style="38" customWidth="1"/>
    <col min="11249" max="11249" width="22.6640625" style="38" customWidth="1"/>
    <col min="11250" max="11250" width="25.83203125" style="38" customWidth="1"/>
    <col min="11251" max="11251" width="23.1640625" style="38" customWidth="1"/>
    <col min="11252" max="11500" width="9.1640625" style="38"/>
    <col min="11501" max="11501" width="8.83203125" style="38" customWidth="1"/>
    <col min="11502" max="11502" width="36.6640625" style="38" customWidth="1"/>
    <col min="11503" max="11503" width="29.1640625" style="38" customWidth="1"/>
    <col min="11504" max="11504" width="29.83203125" style="38" customWidth="1"/>
    <col min="11505" max="11505" width="22.6640625" style="38" customWidth="1"/>
    <col min="11506" max="11506" width="25.83203125" style="38" customWidth="1"/>
    <col min="11507" max="11507" width="23.1640625" style="38" customWidth="1"/>
    <col min="11508" max="11756" width="9.1640625" style="38"/>
    <col min="11757" max="11757" width="8.83203125" style="38" customWidth="1"/>
    <col min="11758" max="11758" width="36.6640625" style="38" customWidth="1"/>
    <col min="11759" max="11759" width="29.1640625" style="38" customWidth="1"/>
    <col min="11760" max="11760" width="29.83203125" style="38" customWidth="1"/>
    <col min="11761" max="11761" width="22.6640625" style="38" customWidth="1"/>
    <col min="11762" max="11762" width="25.83203125" style="38" customWidth="1"/>
    <col min="11763" max="11763" width="23.1640625" style="38" customWidth="1"/>
    <col min="11764" max="12012" width="9.1640625" style="38"/>
    <col min="12013" max="12013" width="8.83203125" style="38" customWidth="1"/>
    <col min="12014" max="12014" width="36.6640625" style="38" customWidth="1"/>
    <col min="12015" max="12015" width="29.1640625" style="38" customWidth="1"/>
    <col min="12016" max="12016" width="29.83203125" style="38" customWidth="1"/>
    <col min="12017" max="12017" width="22.6640625" style="38" customWidth="1"/>
    <col min="12018" max="12018" width="25.83203125" style="38" customWidth="1"/>
    <col min="12019" max="12019" width="23.1640625" style="38" customWidth="1"/>
    <col min="12020" max="12268" width="9.1640625" style="38"/>
    <col min="12269" max="12269" width="8.83203125" style="38" customWidth="1"/>
    <col min="12270" max="12270" width="36.6640625" style="38" customWidth="1"/>
    <col min="12271" max="12271" width="29.1640625" style="38" customWidth="1"/>
    <col min="12272" max="12272" width="29.83203125" style="38" customWidth="1"/>
    <col min="12273" max="12273" width="22.6640625" style="38" customWidth="1"/>
    <col min="12274" max="12274" width="25.83203125" style="38" customWidth="1"/>
    <col min="12275" max="12275" width="23.1640625" style="38" customWidth="1"/>
    <col min="12276" max="12524" width="9.1640625" style="38"/>
    <col min="12525" max="12525" width="8.83203125" style="38" customWidth="1"/>
    <col min="12526" max="12526" width="36.6640625" style="38" customWidth="1"/>
    <col min="12527" max="12527" width="29.1640625" style="38" customWidth="1"/>
    <col min="12528" max="12528" width="29.83203125" style="38" customWidth="1"/>
    <col min="12529" max="12529" width="22.6640625" style="38" customWidth="1"/>
    <col min="12530" max="12530" width="25.83203125" style="38" customWidth="1"/>
    <col min="12531" max="12531" width="23.1640625" style="38" customWidth="1"/>
    <col min="12532" max="12780" width="9.1640625" style="38"/>
    <col min="12781" max="12781" width="8.83203125" style="38" customWidth="1"/>
    <col min="12782" max="12782" width="36.6640625" style="38" customWidth="1"/>
    <col min="12783" max="12783" width="29.1640625" style="38" customWidth="1"/>
    <col min="12784" max="12784" width="29.83203125" style="38" customWidth="1"/>
    <col min="12785" max="12785" width="22.6640625" style="38" customWidth="1"/>
    <col min="12786" max="12786" width="25.83203125" style="38" customWidth="1"/>
    <col min="12787" max="12787" width="23.1640625" style="38" customWidth="1"/>
    <col min="12788" max="13036" width="9.1640625" style="38"/>
    <col min="13037" max="13037" width="8.83203125" style="38" customWidth="1"/>
    <col min="13038" max="13038" width="36.6640625" style="38" customWidth="1"/>
    <col min="13039" max="13039" width="29.1640625" style="38" customWidth="1"/>
    <col min="13040" max="13040" width="29.83203125" style="38" customWidth="1"/>
    <col min="13041" max="13041" width="22.6640625" style="38" customWidth="1"/>
    <col min="13042" max="13042" width="25.83203125" style="38" customWidth="1"/>
    <col min="13043" max="13043" width="23.1640625" style="38" customWidth="1"/>
    <col min="13044" max="13292" width="9.1640625" style="38"/>
    <col min="13293" max="13293" width="8.83203125" style="38" customWidth="1"/>
    <col min="13294" max="13294" width="36.6640625" style="38" customWidth="1"/>
    <col min="13295" max="13295" width="29.1640625" style="38" customWidth="1"/>
    <col min="13296" max="13296" width="29.83203125" style="38" customWidth="1"/>
    <col min="13297" max="13297" width="22.6640625" style="38" customWidth="1"/>
    <col min="13298" max="13298" width="25.83203125" style="38" customWidth="1"/>
    <col min="13299" max="13299" width="23.1640625" style="38" customWidth="1"/>
    <col min="13300" max="13548" width="9.1640625" style="38"/>
    <col min="13549" max="13549" width="8.83203125" style="38" customWidth="1"/>
    <col min="13550" max="13550" width="36.6640625" style="38" customWidth="1"/>
    <col min="13551" max="13551" width="29.1640625" style="38" customWidth="1"/>
    <col min="13552" max="13552" width="29.83203125" style="38" customWidth="1"/>
    <col min="13553" max="13553" width="22.6640625" style="38" customWidth="1"/>
    <col min="13554" max="13554" width="25.83203125" style="38" customWidth="1"/>
    <col min="13555" max="13555" width="23.1640625" style="38" customWidth="1"/>
    <col min="13556" max="13804" width="9.1640625" style="38"/>
    <col min="13805" max="13805" width="8.83203125" style="38" customWidth="1"/>
    <col min="13806" max="13806" width="36.6640625" style="38" customWidth="1"/>
    <col min="13807" max="13807" width="29.1640625" style="38" customWidth="1"/>
    <col min="13808" max="13808" width="29.83203125" style="38" customWidth="1"/>
    <col min="13809" max="13809" width="22.6640625" style="38" customWidth="1"/>
    <col min="13810" max="13810" width="25.83203125" style="38" customWidth="1"/>
    <col min="13811" max="13811" width="23.1640625" style="38" customWidth="1"/>
    <col min="13812" max="14060" width="9.1640625" style="38"/>
    <col min="14061" max="14061" width="8.83203125" style="38" customWidth="1"/>
    <col min="14062" max="14062" width="36.6640625" style="38" customWidth="1"/>
    <col min="14063" max="14063" width="29.1640625" style="38" customWidth="1"/>
    <col min="14064" max="14064" width="29.83203125" style="38" customWidth="1"/>
    <col min="14065" max="14065" width="22.6640625" style="38" customWidth="1"/>
    <col min="14066" max="14066" width="25.83203125" style="38" customWidth="1"/>
    <col min="14067" max="14067" width="23.1640625" style="38" customWidth="1"/>
    <col min="14068" max="14316" width="9.1640625" style="38"/>
    <col min="14317" max="14317" width="8.83203125" style="38" customWidth="1"/>
    <col min="14318" max="14318" width="36.6640625" style="38" customWidth="1"/>
    <col min="14319" max="14319" width="29.1640625" style="38" customWidth="1"/>
    <col min="14320" max="14320" width="29.83203125" style="38" customWidth="1"/>
    <col min="14321" max="14321" width="22.6640625" style="38" customWidth="1"/>
    <col min="14322" max="14322" width="25.83203125" style="38" customWidth="1"/>
    <col min="14323" max="14323" width="23.1640625" style="38" customWidth="1"/>
    <col min="14324" max="14572" width="9.1640625" style="38"/>
    <col min="14573" max="14573" width="8.83203125" style="38" customWidth="1"/>
    <col min="14574" max="14574" width="36.6640625" style="38" customWidth="1"/>
    <col min="14575" max="14575" width="29.1640625" style="38" customWidth="1"/>
    <col min="14576" max="14576" width="29.83203125" style="38" customWidth="1"/>
    <col min="14577" max="14577" width="22.6640625" style="38" customWidth="1"/>
    <col min="14578" max="14578" width="25.83203125" style="38" customWidth="1"/>
    <col min="14579" max="14579" width="23.1640625" style="38" customWidth="1"/>
    <col min="14580" max="14828" width="9.1640625" style="38"/>
    <col min="14829" max="14829" width="8.83203125" style="38" customWidth="1"/>
    <col min="14830" max="14830" width="36.6640625" style="38" customWidth="1"/>
    <col min="14831" max="14831" width="29.1640625" style="38" customWidth="1"/>
    <col min="14832" max="14832" width="29.83203125" style="38" customWidth="1"/>
    <col min="14833" max="14833" width="22.6640625" style="38" customWidth="1"/>
    <col min="14834" max="14834" width="25.83203125" style="38" customWidth="1"/>
    <col min="14835" max="14835" width="23.1640625" style="38" customWidth="1"/>
    <col min="14836" max="15084" width="9.1640625" style="38"/>
    <col min="15085" max="15085" width="8.83203125" style="38" customWidth="1"/>
    <col min="15086" max="15086" width="36.6640625" style="38" customWidth="1"/>
    <col min="15087" max="15087" width="29.1640625" style="38" customWidth="1"/>
    <col min="15088" max="15088" width="29.83203125" style="38" customWidth="1"/>
    <col min="15089" max="15089" width="22.6640625" style="38" customWidth="1"/>
    <col min="15090" max="15090" width="25.83203125" style="38" customWidth="1"/>
    <col min="15091" max="15091" width="23.1640625" style="38" customWidth="1"/>
    <col min="15092" max="15340" width="9.1640625" style="38"/>
    <col min="15341" max="15341" width="8.83203125" style="38" customWidth="1"/>
    <col min="15342" max="15342" width="36.6640625" style="38" customWidth="1"/>
    <col min="15343" max="15343" width="29.1640625" style="38" customWidth="1"/>
    <col min="15344" max="15344" width="29.83203125" style="38" customWidth="1"/>
    <col min="15345" max="15345" width="22.6640625" style="38" customWidth="1"/>
    <col min="15346" max="15346" width="25.83203125" style="38" customWidth="1"/>
    <col min="15347" max="15347" width="23.1640625" style="38" customWidth="1"/>
    <col min="15348" max="15596" width="9.1640625" style="38"/>
    <col min="15597" max="15597" width="8.83203125" style="38" customWidth="1"/>
    <col min="15598" max="15598" width="36.6640625" style="38" customWidth="1"/>
    <col min="15599" max="15599" width="29.1640625" style="38" customWidth="1"/>
    <col min="15600" max="15600" width="29.83203125" style="38" customWidth="1"/>
    <col min="15601" max="15601" width="22.6640625" style="38" customWidth="1"/>
    <col min="15602" max="15602" width="25.83203125" style="38" customWidth="1"/>
    <col min="15603" max="15603" width="23.1640625" style="38" customWidth="1"/>
    <col min="15604" max="15852" width="9.1640625" style="38"/>
    <col min="15853" max="15853" width="8.83203125" style="38" customWidth="1"/>
    <col min="15854" max="15854" width="36.6640625" style="38" customWidth="1"/>
    <col min="15855" max="15855" width="29.1640625" style="38" customWidth="1"/>
    <col min="15856" max="15856" width="29.83203125" style="38" customWidth="1"/>
    <col min="15857" max="15857" width="22.6640625" style="38" customWidth="1"/>
    <col min="15858" max="15858" width="25.83203125" style="38" customWidth="1"/>
    <col min="15859" max="15859" width="23.1640625" style="38" customWidth="1"/>
    <col min="15860" max="16108" width="9.1640625" style="38"/>
    <col min="16109" max="16109" width="8.83203125" style="38" customWidth="1"/>
    <col min="16110" max="16110" width="36.6640625" style="38" customWidth="1"/>
    <col min="16111" max="16111" width="29.1640625" style="38" customWidth="1"/>
    <col min="16112" max="16112" width="29.83203125" style="38" customWidth="1"/>
    <col min="16113" max="16113" width="22.6640625" style="38" customWidth="1"/>
    <col min="16114" max="16114" width="25.83203125" style="38" customWidth="1"/>
    <col min="16115" max="16115" width="23.1640625" style="38" customWidth="1"/>
    <col min="16116" max="16384" width="9.1640625" style="38"/>
  </cols>
  <sheetData>
    <row r="1" spans="1:14">
      <c r="C1" s="39"/>
      <c r="D1" s="40"/>
      <c r="E1" s="40"/>
    </row>
    <row r="2" spans="1:14">
      <c r="C2" s="39"/>
      <c r="D2" s="40"/>
      <c r="E2" s="40"/>
      <c r="J2" s="60"/>
    </row>
    <row r="3" spans="1:14" ht="25">
      <c r="A3" s="201" t="s">
        <v>90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</row>
    <row r="4" spans="1:14" ht="19" thickBot="1">
      <c r="C4" s="39"/>
      <c r="D4" s="40"/>
      <c r="E4" s="40"/>
    </row>
    <row r="5" spans="1:14" ht="39" customHeight="1" thickBot="1">
      <c r="B5" s="203" t="s">
        <v>38</v>
      </c>
      <c r="C5" s="204"/>
      <c r="D5" s="40"/>
      <c r="E5" s="205" t="s">
        <v>85</v>
      </c>
      <c r="F5" s="206"/>
      <c r="G5" s="207"/>
      <c r="I5" s="205" t="s">
        <v>89</v>
      </c>
      <c r="J5" s="206"/>
      <c r="K5" s="207"/>
    </row>
    <row r="6" spans="1:14" ht="42" customHeight="1" thickBot="1">
      <c r="B6" s="106" t="s">
        <v>0</v>
      </c>
      <c r="C6" s="107" t="s">
        <v>91</v>
      </c>
      <c r="E6" s="104" t="s">
        <v>0</v>
      </c>
      <c r="F6" s="105" t="s">
        <v>91</v>
      </c>
      <c r="G6" s="105" t="s">
        <v>3</v>
      </c>
      <c r="I6" s="104" t="s">
        <v>0</v>
      </c>
      <c r="J6" s="105" t="s">
        <v>91</v>
      </c>
      <c r="K6" s="105" t="s">
        <v>3</v>
      </c>
    </row>
    <row r="7" spans="1:14" ht="30.75" customHeight="1">
      <c r="B7" s="102" t="s">
        <v>27</v>
      </c>
      <c r="C7" s="103" t="e">
        <f>#REF!*1000000</f>
        <v>#REF!</v>
      </c>
      <c r="E7" s="63" t="s">
        <v>28</v>
      </c>
      <c r="F7" s="92" t="e">
        <f>#REF!+#REF!</f>
        <v>#REF!</v>
      </c>
      <c r="G7" s="92" t="e">
        <f>#REF!+#REF!</f>
        <v>#REF!</v>
      </c>
      <c r="H7" s="93"/>
      <c r="I7" s="63" t="s">
        <v>28</v>
      </c>
      <c r="J7" s="64" t="e">
        <f>#REF!</f>
        <v>#REF!</v>
      </c>
      <c r="K7" s="92" t="e">
        <f>#REF!</f>
        <v>#REF!</v>
      </c>
      <c r="L7" s="93"/>
      <c r="N7" s="62"/>
    </row>
    <row r="8" spans="1:14" ht="30.75" customHeight="1">
      <c r="B8" s="49" t="s">
        <v>2</v>
      </c>
      <c r="C8" s="47" t="e">
        <f>#REF!*1000000</f>
        <v>#REF!</v>
      </c>
      <c r="E8" s="63" t="s">
        <v>36</v>
      </c>
      <c r="F8" s="92" t="e">
        <f>#REF!+#REF!</f>
        <v>#REF!</v>
      </c>
      <c r="G8" s="92" t="e">
        <f>#REF!+#REF!</f>
        <v>#REF!</v>
      </c>
      <c r="H8" s="93"/>
      <c r="I8" s="63" t="s">
        <v>36</v>
      </c>
      <c r="J8" s="64" t="e">
        <f>#REF!</f>
        <v>#REF!</v>
      </c>
      <c r="K8" s="92" t="e">
        <f>#REF!</f>
        <v>#REF!</v>
      </c>
      <c r="L8" s="93"/>
      <c r="N8" s="62"/>
    </row>
    <row r="9" spans="1:14" ht="30.75" customHeight="1">
      <c r="B9" s="46" t="s">
        <v>39</v>
      </c>
      <c r="C9" s="47" t="e">
        <f>#REF!*1000000</f>
        <v>#REF!</v>
      </c>
      <c r="E9" s="63" t="s">
        <v>41</v>
      </c>
      <c r="F9" s="92" t="e">
        <f>#REF!+#REF!</f>
        <v>#REF!</v>
      </c>
      <c r="G9" s="92" t="e">
        <f>#REF!+#REF!</f>
        <v>#REF!</v>
      </c>
      <c r="H9" s="93"/>
      <c r="I9" s="63" t="s">
        <v>41</v>
      </c>
      <c r="J9" s="64" t="e">
        <f>#REF!</f>
        <v>#REF!</v>
      </c>
      <c r="K9" s="92" t="e">
        <f>#REF!</f>
        <v>#REF!</v>
      </c>
      <c r="L9" s="93"/>
      <c r="N9" s="62"/>
    </row>
    <row r="10" spans="1:14" ht="30.75" customHeight="1" thickBot="1">
      <c r="B10" s="94" t="s">
        <v>30</v>
      </c>
      <c r="C10" s="95" t="e">
        <f>#REF!</f>
        <v>#REF!</v>
      </c>
      <c r="E10" s="65" t="s">
        <v>42</v>
      </c>
      <c r="F10" s="92" t="e">
        <f>#REF!+#REF!</f>
        <v>#REF!</v>
      </c>
      <c r="G10" s="92" t="e">
        <f>#REF!+#REF!</f>
        <v>#REF!</v>
      </c>
      <c r="H10" s="93"/>
      <c r="I10" s="65" t="s">
        <v>42</v>
      </c>
      <c r="J10" s="64" t="e">
        <f>#REF!</f>
        <v>#REF!</v>
      </c>
      <c r="K10" s="92" t="e">
        <f>#REF!</f>
        <v>#REF!</v>
      </c>
      <c r="L10" s="93"/>
      <c r="N10" s="62"/>
    </row>
    <row r="11" spans="1:14" ht="30.75" customHeight="1" thickBot="1">
      <c r="B11" s="52" t="s">
        <v>40</v>
      </c>
      <c r="C11" s="53" t="e">
        <f>SUM(C7:C10)</f>
        <v>#REF!</v>
      </c>
      <c r="D11" s="60"/>
      <c r="E11" s="96" t="s">
        <v>43</v>
      </c>
      <c r="F11" s="97" t="e">
        <f>#REF!+#REF!</f>
        <v>#REF!</v>
      </c>
      <c r="G11" s="97" t="e">
        <f>#REF!+#REF!</f>
        <v>#REF!</v>
      </c>
      <c r="H11" s="93"/>
      <c r="I11" s="96" t="s">
        <v>43</v>
      </c>
      <c r="J11" s="101" t="e">
        <f>#REF!</f>
        <v>#REF!</v>
      </c>
      <c r="K11" s="97" t="e">
        <f>#REF!</f>
        <v>#REF!</v>
      </c>
      <c r="L11" s="93"/>
      <c r="N11" s="62"/>
    </row>
    <row r="12" spans="1:14" ht="30.75" customHeight="1" thickBot="1">
      <c r="E12" s="98" t="s">
        <v>5</v>
      </c>
      <c r="F12" s="99" t="e">
        <f>SUM(F7:F11)</f>
        <v>#REF!</v>
      </c>
      <c r="G12" s="100" t="e">
        <f>SUM(G7:G11)</f>
        <v>#REF!</v>
      </c>
      <c r="I12" s="98" t="s">
        <v>5</v>
      </c>
      <c r="J12" s="99" t="e">
        <f>SUM(J7:J11)</f>
        <v>#REF!</v>
      </c>
      <c r="K12" s="100" t="e">
        <f>SUM(K7:K11)</f>
        <v>#REF!</v>
      </c>
    </row>
    <row r="13" spans="1:14" ht="24" customHeight="1">
      <c r="C13" s="54"/>
      <c r="E13" s="51"/>
      <c r="F13" s="44"/>
      <c r="G13" s="44"/>
      <c r="H13" s="45"/>
      <c r="I13" s="51"/>
    </row>
    <row r="14" spans="1:14" ht="24" customHeight="1">
      <c r="C14" s="56"/>
      <c r="D14" s="55"/>
      <c r="E14" s="55"/>
      <c r="F14" s="44"/>
      <c r="G14" s="44"/>
      <c r="H14" s="45"/>
      <c r="I14" s="55"/>
    </row>
    <row r="15" spans="1:14" ht="24" customHeight="1">
      <c r="C15" s="41"/>
      <c r="D15" s="57"/>
      <c r="E15" s="55"/>
      <c r="F15" s="44"/>
      <c r="G15" s="44"/>
      <c r="H15" s="45"/>
      <c r="I15" s="55"/>
    </row>
    <row r="16" spans="1:14">
      <c r="D16" s="42"/>
      <c r="E16" s="57"/>
      <c r="F16" s="58"/>
      <c r="I16" s="59"/>
    </row>
    <row r="17" spans="2:21">
      <c r="D17" s="60"/>
      <c r="E17" s="42"/>
      <c r="I17" s="44"/>
    </row>
    <row r="18" spans="2:21">
      <c r="E18" s="60"/>
      <c r="I18" s="61"/>
    </row>
    <row r="19" spans="2:21">
      <c r="J19" s="43"/>
      <c r="K19" s="43"/>
    </row>
    <row r="20" spans="2:21">
      <c r="J20" s="48"/>
      <c r="K20" s="48"/>
    </row>
    <row r="21" spans="2:21">
      <c r="J21" s="48"/>
      <c r="K21" s="48"/>
    </row>
    <row r="22" spans="2:21">
      <c r="J22" s="48"/>
      <c r="K22" s="48"/>
    </row>
    <row r="23" spans="2:21">
      <c r="J23" s="50"/>
      <c r="K23" s="50"/>
    </row>
    <row r="24" spans="2:21">
      <c r="B24" s="66"/>
      <c r="J24" s="48"/>
      <c r="K24" s="48"/>
    </row>
    <row r="25" spans="2:21">
      <c r="B25" s="67"/>
      <c r="C25" s="66"/>
      <c r="D25" s="60"/>
      <c r="R25" s="44"/>
      <c r="S25" s="41"/>
      <c r="T25" s="44"/>
      <c r="U25" s="41"/>
    </row>
    <row r="26" spans="2:21">
      <c r="D26" s="91"/>
      <c r="J26" s="48"/>
      <c r="K26" s="48"/>
    </row>
    <row r="27" spans="2:21">
      <c r="D27" s="91"/>
      <c r="E27" s="62"/>
    </row>
    <row r="28" spans="2:21">
      <c r="D28" s="91"/>
      <c r="E28" s="62"/>
    </row>
    <row r="29" spans="2:21">
      <c r="B29" s="202" t="s">
        <v>87</v>
      </c>
      <c r="C29" s="202"/>
      <c r="D29" s="91"/>
      <c r="E29" s="202" t="s">
        <v>86</v>
      </c>
      <c r="F29" s="202"/>
      <c r="G29" s="202"/>
      <c r="I29" s="202" t="s">
        <v>88</v>
      </c>
      <c r="J29" s="202"/>
      <c r="K29" s="202"/>
    </row>
    <row r="30" spans="2:21">
      <c r="D30" s="91"/>
      <c r="E30" s="62"/>
    </row>
    <row r="31" spans="2:21">
      <c r="D31" s="91"/>
      <c r="E31" s="62"/>
    </row>
    <row r="34" spans="3:3">
      <c r="C34" s="60" t="e">
        <f>C7+C8+C9</f>
        <v>#REF!</v>
      </c>
    </row>
  </sheetData>
  <mergeCells count="7">
    <mergeCell ref="A3:K3"/>
    <mergeCell ref="B29:C29"/>
    <mergeCell ref="E29:G29"/>
    <mergeCell ref="B5:C5"/>
    <mergeCell ref="E5:G5"/>
    <mergeCell ref="I29:K29"/>
    <mergeCell ref="I5:K5"/>
  </mergeCells>
  <pageMargins left="0.19685039370078741" right="0.23622047244094491" top="0.38" bottom="0.32" header="0.31496062992125984" footer="0.31496062992125984"/>
  <pageSetup paperSize="9" scale="4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5:S51"/>
  <sheetViews>
    <sheetView zoomScale="70" zoomScaleNormal="70" workbookViewId="0">
      <selection activeCell="H32" sqref="H32"/>
    </sheetView>
  </sheetViews>
  <sheetFormatPr baseColWidth="10" defaultColWidth="8.83203125" defaultRowHeight="13"/>
  <cols>
    <col min="6" max="6" width="9.1640625" style="1"/>
    <col min="7" max="8" width="12.83203125" hidden="1" customWidth="1"/>
    <col min="9" max="9" width="12.83203125" customWidth="1"/>
    <col min="10" max="10" width="12.83203125" hidden="1" customWidth="1"/>
    <col min="14" max="14" width="13.83203125" customWidth="1"/>
    <col min="15" max="15" width="12.1640625" bestFit="1" customWidth="1"/>
    <col min="16" max="16" width="14" customWidth="1"/>
    <col min="17" max="17" width="13.6640625" customWidth="1"/>
    <col min="18" max="18" width="12.33203125" customWidth="1"/>
    <col min="19" max="19" width="12" customWidth="1"/>
  </cols>
  <sheetData>
    <row r="5" spans="4:19" ht="14" thickBot="1"/>
    <row r="6" spans="4:19" ht="14" thickBot="1">
      <c r="M6" s="4"/>
      <c r="N6" s="212" t="s">
        <v>10</v>
      </c>
      <c r="O6" s="213"/>
      <c r="P6" s="5" t="s">
        <v>7</v>
      </c>
      <c r="Q6" s="5" t="s">
        <v>11</v>
      </c>
      <c r="R6" s="5" t="s">
        <v>12</v>
      </c>
      <c r="S6" s="5" t="s">
        <v>13</v>
      </c>
    </row>
    <row r="7" spans="4:19" ht="15" thickTop="1" thickBot="1">
      <c r="M7" s="208" t="s">
        <v>26</v>
      </c>
      <c r="N7" s="209"/>
      <c r="O7" s="209"/>
      <c r="P7" s="209"/>
      <c r="Q7" s="209"/>
      <c r="R7" s="209"/>
      <c r="S7" s="6"/>
    </row>
    <row r="8" spans="4:19" ht="15" thickBot="1">
      <c r="D8" s="37">
        <v>22068</v>
      </c>
      <c r="E8" t="s">
        <v>19</v>
      </c>
      <c r="F8" s="1">
        <v>0.35</v>
      </c>
      <c r="G8" s="3"/>
      <c r="H8" s="3"/>
      <c r="I8" s="3"/>
      <c r="M8" s="7" t="s">
        <v>14</v>
      </c>
      <c r="N8" s="8" t="s">
        <v>8</v>
      </c>
      <c r="O8" s="7" t="s">
        <v>9</v>
      </c>
      <c r="P8" s="7" t="s">
        <v>9</v>
      </c>
      <c r="Q8" s="7" t="s">
        <v>9</v>
      </c>
      <c r="R8" s="7">
        <v>225</v>
      </c>
      <c r="S8" s="9"/>
    </row>
    <row r="9" spans="4:19" ht="14" thickBot="1">
      <c r="E9" t="s">
        <v>20</v>
      </c>
      <c r="F9" s="1">
        <v>0.1</v>
      </c>
      <c r="G9" s="3">
        <f>F9*$G$14</f>
        <v>0</v>
      </c>
      <c r="H9" s="3"/>
      <c r="I9" s="3"/>
      <c r="M9" s="10" t="s">
        <v>15</v>
      </c>
      <c r="N9" s="11">
        <v>2</v>
      </c>
      <c r="O9" s="10">
        <v>2</v>
      </c>
      <c r="P9" s="10">
        <v>4</v>
      </c>
      <c r="Q9" s="10">
        <v>4</v>
      </c>
      <c r="R9" s="10">
        <v>4</v>
      </c>
      <c r="S9" s="10">
        <v>16</v>
      </c>
    </row>
    <row r="10" spans="4:19" ht="14" thickBot="1">
      <c r="E10" t="s">
        <v>21</v>
      </c>
      <c r="F10" s="1">
        <v>0.1</v>
      </c>
      <c r="G10" s="3">
        <f>F10*$G$14</f>
        <v>0</v>
      </c>
      <c r="H10" s="3"/>
      <c r="I10" s="3"/>
      <c r="M10" s="12" t="s">
        <v>6</v>
      </c>
      <c r="N10" s="13" t="e">
        <f>SUM(#REF!)</f>
        <v>#REF!</v>
      </c>
      <c r="O10" s="14" t="e">
        <f>SUM(#REF!)</f>
        <v>#REF!</v>
      </c>
      <c r="P10" s="12" t="e">
        <f>SUM(#REF!)</f>
        <v>#REF!</v>
      </c>
      <c r="Q10" s="12" t="e">
        <f>SUM(#REF!)</f>
        <v>#REF!</v>
      </c>
      <c r="R10" s="12" t="e">
        <f>SUM(#REF!)</f>
        <v>#REF!</v>
      </c>
      <c r="S10" s="14" t="e">
        <f>SUM(N10:R10)</f>
        <v>#REF!</v>
      </c>
    </row>
    <row r="11" spans="4:19" ht="25" thickBot="1">
      <c r="E11" t="s">
        <v>22</v>
      </c>
      <c r="F11" s="1">
        <v>0.2</v>
      </c>
      <c r="G11" s="3">
        <f>F11*$G$14</f>
        <v>0</v>
      </c>
      <c r="H11" s="3"/>
      <c r="I11" s="3"/>
      <c r="M11" s="10" t="s">
        <v>16</v>
      </c>
      <c r="N11" s="15" t="e">
        <f>SUM(#REF!)*1.05</f>
        <v>#REF!</v>
      </c>
      <c r="O11" s="15" t="e">
        <f>SUM(#REF!)*1.05</f>
        <v>#REF!</v>
      </c>
      <c r="P11" s="16" t="e">
        <f>SUM(#REF!)*1.05</f>
        <v>#REF!</v>
      </c>
      <c r="Q11" s="17" t="e">
        <f>SUM(#REF!)*1.05</f>
        <v>#REF!</v>
      </c>
      <c r="R11" s="16" t="e">
        <f>SUM(#REF!)*1.05</f>
        <v>#REF!</v>
      </c>
      <c r="S11" s="33" t="e">
        <f>SUM(N11:R11)</f>
        <v>#REF!</v>
      </c>
    </row>
    <row r="12" spans="4:19" ht="14" thickBot="1">
      <c r="E12" t="s">
        <v>23</v>
      </c>
      <c r="F12" s="1">
        <v>0.2</v>
      </c>
      <c r="G12" s="3">
        <f>F12*$G$14</f>
        <v>0</v>
      </c>
      <c r="H12" s="3"/>
      <c r="I12" s="3"/>
      <c r="M12" s="210" t="s">
        <v>4</v>
      </c>
      <c r="N12" s="211"/>
      <c r="O12" s="211"/>
      <c r="P12" s="211"/>
      <c r="Q12" s="211"/>
      <c r="R12" s="211"/>
      <c r="S12" s="19"/>
    </row>
    <row r="13" spans="4:19" ht="14" thickBot="1">
      <c r="E13" t="s">
        <v>24</v>
      </c>
      <c r="F13" s="1">
        <v>0.05</v>
      </c>
      <c r="G13" s="3">
        <f>F13*$G$14</f>
        <v>0</v>
      </c>
      <c r="H13" s="3"/>
      <c r="I13" s="3"/>
      <c r="M13" s="10" t="s">
        <v>6</v>
      </c>
      <c r="N13" s="10" t="e">
        <f>#REF!</f>
        <v>#REF!</v>
      </c>
      <c r="O13" s="28" t="e">
        <f>#REF!</f>
        <v>#REF!</v>
      </c>
      <c r="P13" s="10" t="e">
        <f>#REF!</f>
        <v>#REF!</v>
      </c>
      <c r="Q13" s="10" t="e">
        <f>#REF!</f>
        <v>#REF!</v>
      </c>
      <c r="R13" s="10" t="e">
        <f>#REF!</f>
        <v>#REF!</v>
      </c>
      <c r="S13" s="10" t="e">
        <f>SUM(N13:R13)</f>
        <v>#REF!</v>
      </c>
    </row>
    <row r="14" spans="4:19" ht="25" thickBot="1">
      <c r="F14" s="1">
        <f>SUM(F8:F13)</f>
        <v>1</v>
      </c>
      <c r="G14" s="2"/>
      <c r="H14" s="2"/>
      <c r="I14" s="2"/>
      <c r="M14" s="20" t="s">
        <v>17</v>
      </c>
      <c r="N14" s="34" t="e">
        <f>#REF!*1.05</f>
        <v>#REF!</v>
      </c>
      <c r="O14" s="35" t="e">
        <f>#REF!*1.05</f>
        <v>#REF!</v>
      </c>
      <c r="P14" s="34" t="e">
        <f>#REF!*1.05</f>
        <v>#REF!</v>
      </c>
      <c r="Q14" s="34" t="e">
        <f>#REF!*1.05</f>
        <v>#REF!</v>
      </c>
      <c r="R14" s="34" t="e">
        <f>#REF!*1.05</f>
        <v>#REF!</v>
      </c>
      <c r="S14" s="36" t="e">
        <f>SUM(N14:R14)</f>
        <v>#REF!</v>
      </c>
    </row>
    <row r="15" spans="4:19" ht="15" thickTop="1" thickBot="1">
      <c r="M15" s="208" t="s">
        <v>25</v>
      </c>
      <c r="N15" s="209"/>
      <c r="O15" s="209"/>
      <c r="P15" s="209"/>
      <c r="Q15" s="209"/>
      <c r="R15" s="209"/>
      <c r="S15" s="21"/>
    </row>
    <row r="16" spans="4:19" ht="14" thickBot="1">
      <c r="D16" s="37">
        <v>11110</v>
      </c>
      <c r="E16" t="s">
        <v>19</v>
      </c>
      <c r="F16" s="1">
        <v>0.35</v>
      </c>
      <c r="G16" s="3" t="e">
        <f t="shared" ref="G16:G21" si="0">F16*$G$22</f>
        <v>#REF!</v>
      </c>
      <c r="H16" s="3">
        <v>1.05</v>
      </c>
      <c r="I16" s="3" t="e">
        <f t="shared" ref="I16:I21" si="1">G16*H16</f>
        <v>#REF!</v>
      </c>
      <c r="M16" s="12" t="s">
        <v>6</v>
      </c>
      <c r="N16" s="22"/>
      <c r="O16" s="30"/>
      <c r="P16" s="22"/>
      <c r="Q16" s="22"/>
      <c r="R16" s="22"/>
      <c r="S16" s="12"/>
    </row>
    <row r="17" spans="4:19" ht="25" thickBot="1">
      <c r="E17" t="s">
        <v>20</v>
      </c>
      <c r="F17" s="1">
        <v>0.1</v>
      </c>
      <c r="G17" s="3" t="e">
        <f t="shared" si="0"/>
        <v>#REF!</v>
      </c>
      <c r="H17" s="3">
        <v>1.05</v>
      </c>
      <c r="I17" s="3" t="e">
        <f t="shared" si="1"/>
        <v>#REF!</v>
      </c>
      <c r="M17" s="20" t="s">
        <v>17</v>
      </c>
      <c r="N17" s="23">
        <f>G13</f>
        <v>0</v>
      </c>
      <c r="O17" s="31" t="e">
        <f>I21</f>
        <v>#REF!</v>
      </c>
      <c r="P17" s="23" t="e">
        <f>I30</f>
        <v>#REF!</v>
      </c>
      <c r="Q17" s="23" t="e">
        <f>I40</f>
        <v>#REF!</v>
      </c>
      <c r="R17" s="23" t="e">
        <f>I50</f>
        <v>#REF!</v>
      </c>
      <c r="S17" s="24" t="e">
        <f>SUM(N17:R17)</f>
        <v>#REF!</v>
      </c>
    </row>
    <row r="18" spans="4:19" ht="15" thickTop="1" thickBot="1">
      <c r="E18" t="s">
        <v>21</v>
      </c>
      <c r="F18" s="1">
        <v>0.1</v>
      </c>
      <c r="G18" s="3" t="e">
        <f t="shared" si="0"/>
        <v>#REF!</v>
      </c>
      <c r="H18" s="3">
        <v>1.05</v>
      </c>
      <c r="I18" s="3" t="e">
        <f t="shared" si="1"/>
        <v>#REF!</v>
      </c>
      <c r="M18" s="208" t="s">
        <v>18</v>
      </c>
      <c r="N18" s="209"/>
      <c r="O18" s="209"/>
      <c r="P18" s="209"/>
      <c r="Q18" s="209"/>
      <c r="R18" s="209"/>
      <c r="S18" s="25"/>
    </row>
    <row r="19" spans="4:19" ht="14" thickBot="1">
      <c r="E19" t="s">
        <v>22</v>
      </c>
      <c r="F19" s="1">
        <v>0.2</v>
      </c>
      <c r="G19" s="3" t="e">
        <f t="shared" si="0"/>
        <v>#REF!</v>
      </c>
      <c r="H19" s="3">
        <v>1.05</v>
      </c>
      <c r="I19" s="3" t="e">
        <f t="shared" si="1"/>
        <v>#REF!</v>
      </c>
      <c r="M19" s="12" t="s">
        <v>6</v>
      </c>
      <c r="N19" s="14"/>
      <c r="O19" s="32"/>
      <c r="P19" s="14"/>
      <c r="Q19" s="14"/>
      <c r="R19" s="14"/>
      <c r="S19" s="14"/>
    </row>
    <row r="20" spans="4:19" ht="25" thickBot="1">
      <c r="E20" t="s">
        <v>23</v>
      </c>
      <c r="F20" s="1">
        <v>0.2</v>
      </c>
      <c r="G20" s="3" t="e">
        <f t="shared" si="0"/>
        <v>#REF!</v>
      </c>
      <c r="H20" s="3">
        <v>1.05</v>
      </c>
      <c r="I20" s="3" t="e">
        <f t="shared" si="1"/>
        <v>#REF!</v>
      </c>
      <c r="M20" s="10" t="s">
        <v>17</v>
      </c>
      <c r="N20" s="18"/>
      <c r="O20" s="29"/>
      <c r="P20" s="18"/>
      <c r="Q20" s="18"/>
      <c r="R20" s="18"/>
      <c r="S20" s="24"/>
    </row>
    <row r="21" spans="4:19">
      <c r="E21" t="s">
        <v>24</v>
      </c>
      <c r="F21" s="1">
        <v>0.05</v>
      </c>
      <c r="G21" s="3" t="e">
        <f t="shared" si="0"/>
        <v>#REF!</v>
      </c>
      <c r="H21" s="3">
        <v>1.05</v>
      </c>
      <c r="I21" s="3" t="e">
        <f t="shared" si="1"/>
        <v>#REF!</v>
      </c>
      <c r="M21" s="26"/>
      <c r="N21" s="26"/>
      <c r="O21" s="26"/>
      <c r="P21" s="26"/>
      <c r="Q21" s="26"/>
      <c r="R21" s="26"/>
      <c r="S21" s="27" t="e">
        <f>SUM(S11+S14+S17)</f>
        <v>#REF!</v>
      </c>
    </row>
    <row r="22" spans="4:19">
      <c r="F22" s="1">
        <f>SUM(F16:F21)</f>
        <v>1</v>
      </c>
      <c r="G22" s="2" t="e">
        <f>SUM(#REF!)</f>
        <v>#REF!</v>
      </c>
      <c r="H22" s="2"/>
      <c r="I22" s="2" t="e">
        <f>SUM(I16:I21)</f>
        <v>#REF!</v>
      </c>
      <c r="J22" s="3" t="e">
        <f>SUM(G16:G21)</f>
        <v>#REF!</v>
      </c>
    </row>
    <row r="25" spans="4:19">
      <c r="D25" s="37">
        <v>11140</v>
      </c>
      <c r="E25" t="s">
        <v>19</v>
      </c>
      <c r="F25" s="1">
        <v>0.35</v>
      </c>
      <c r="G25" s="3" t="e">
        <f t="shared" ref="G25:G30" si="2">F25*$G$31</f>
        <v>#REF!</v>
      </c>
      <c r="H25" s="3">
        <v>1.05</v>
      </c>
      <c r="I25" s="3" t="e">
        <f t="shared" ref="I25:I30" si="3">G25*H25</f>
        <v>#REF!</v>
      </c>
    </row>
    <row r="26" spans="4:19">
      <c r="E26" t="s">
        <v>20</v>
      </c>
      <c r="F26" s="1">
        <v>0.1</v>
      </c>
      <c r="G26" s="3" t="e">
        <f t="shared" si="2"/>
        <v>#REF!</v>
      </c>
      <c r="H26" s="3">
        <v>1.05</v>
      </c>
      <c r="I26" s="3" t="e">
        <f t="shared" si="3"/>
        <v>#REF!</v>
      </c>
    </row>
    <row r="27" spans="4:19">
      <c r="E27" t="s">
        <v>21</v>
      </c>
      <c r="F27" s="1">
        <v>0.1</v>
      </c>
      <c r="G27" s="3" t="e">
        <f t="shared" si="2"/>
        <v>#REF!</v>
      </c>
      <c r="H27" s="3">
        <v>1.05</v>
      </c>
      <c r="I27" s="3" t="e">
        <f t="shared" si="3"/>
        <v>#REF!</v>
      </c>
    </row>
    <row r="28" spans="4:19">
      <c r="E28" t="s">
        <v>22</v>
      </c>
      <c r="F28" s="1">
        <v>0.2</v>
      </c>
      <c r="G28" s="3" t="e">
        <f t="shared" si="2"/>
        <v>#REF!</v>
      </c>
      <c r="H28" s="3">
        <v>1.05</v>
      </c>
      <c r="I28" s="3" t="e">
        <f t="shared" si="3"/>
        <v>#REF!</v>
      </c>
    </row>
    <row r="29" spans="4:19">
      <c r="E29" t="s">
        <v>23</v>
      </c>
      <c r="F29" s="1">
        <v>0.2</v>
      </c>
      <c r="G29" s="3" t="e">
        <f t="shared" si="2"/>
        <v>#REF!</v>
      </c>
      <c r="H29" s="3">
        <v>1.05</v>
      </c>
      <c r="I29" s="3" t="e">
        <f t="shared" si="3"/>
        <v>#REF!</v>
      </c>
    </row>
    <row r="30" spans="4:19">
      <c r="E30" t="s">
        <v>24</v>
      </c>
      <c r="F30" s="1">
        <v>0.05</v>
      </c>
      <c r="G30" s="3" t="e">
        <f t="shared" si="2"/>
        <v>#REF!</v>
      </c>
      <c r="H30" s="3">
        <v>1.05</v>
      </c>
      <c r="I30" s="3" t="e">
        <f t="shared" si="3"/>
        <v>#REF!</v>
      </c>
    </row>
    <row r="31" spans="4:19">
      <c r="F31" s="1">
        <f>SUM(F25:F30)</f>
        <v>1</v>
      </c>
      <c r="G31" s="2" t="e">
        <f>SUM(#REF!)</f>
        <v>#REF!</v>
      </c>
      <c r="H31" s="3">
        <v>1.05</v>
      </c>
      <c r="I31" s="3" t="e">
        <f>SUM(I25:I30)</f>
        <v>#REF!</v>
      </c>
      <c r="J31" s="3" t="e">
        <f>SUM(G25:G30)</f>
        <v>#REF!</v>
      </c>
    </row>
    <row r="35" spans="4:10">
      <c r="D35" s="37">
        <v>11171</v>
      </c>
      <c r="E35" t="s">
        <v>19</v>
      </c>
      <c r="F35" s="1">
        <v>0.35</v>
      </c>
      <c r="G35" s="3" t="e">
        <f t="shared" ref="G35:G40" si="4">F35*$G$41</f>
        <v>#REF!</v>
      </c>
      <c r="H35" s="3">
        <v>1.05</v>
      </c>
      <c r="I35" s="3" t="e">
        <f>G35*H35</f>
        <v>#REF!</v>
      </c>
    </row>
    <row r="36" spans="4:10">
      <c r="E36" t="s">
        <v>20</v>
      </c>
      <c r="F36" s="1">
        <v>0.1</v>
      </c>
      <c r="G36" s="3" t="e">
        <f t="shared" si="4"/>
        <v>#REF!</v>
      </c>
      <c r="H36" s="3">
        <v>1.05</v>
      </c>
      <c r="I36" s="3" t="e">
        <f t="shared" ref="I36:I41" si="5">G36*H36</f>
        <v>#REF!</v>
      </c>
    </row>
    <row r="37" spans="4:10">
      <c r="E37" t="s">
        <v>21</v>
      </c>
      <c r="F37" s="1">
        <v>0.1</v>
      </c>
      <c r="G37" s="3" t="e">
        <f t="shared" si="4"/>
        <v>#REF!</v>
      </c>
      <c r="H37" s="3">
        <v>1.05</v>
      </c>
      <c r="I37" s="3" t="e">
        <f t="shared" si="5"/>
        <v>#REF!</v>
      </c>
    </row>
    <row r="38" spans="4:10">
      <c r="E38" t="s">
        <v>22</v>
      </c>
      <c r="F38" s="1">
        <v>0.2</v>
      </c>
      <c r="G38" s="3" t="e">
        <f t="shared" si="4"/>
        <v>#REF!</v>
      </c>
      <c r="H38" s="3">
        <v>1.05</v>
      </c>
      <c r="I38" s="3" t="e">
        <f t="shared" si="5"/>
        <v>#REF!</v>
      </c>
    </row>
    <row r="39" spans="4:10">
      <c r="E39" t="s">
        <v>23</v>
      </c>
      <c r="F39" s="1">
        <v>0.2</v>
      </c>
      <c r="G39" s="3" t="e">
        <f t="shared" si="4"/>
        <v>#REF!</v>
      </c>
      <c r="H39" s="3">
        <v>1.05</v>
      </c>
      <c r="I39" s="3" t="e">
        <f t="shared" si="5"/>
        <v>#REF!</v>
      </c>
    </row>
    <row r="40" spans="4:10">
      <c r="E40" t="s">
        <v>24</v>
      </c>
      <c r="F40" s="1">
        <v>0.05</v>
      </c>
      <c r="G40" s="3" t="e">
        <f t="shared" si="4"/>
        <v>#REF!</v>
      </c>
      <c r="H40" s="3">
        <v>1.05</v>
      </c>
      <c r="I40" s="3" t="e">
        <f t="shared" si="5"/>
        <v>#REF!</v>
      </c>
    </row>
    <row r="41" spans="4:10">
      <c r="F41" s="1">
        <f>SUM(F35:F40)</f>
        <v>1</v>
      </c>
      <c r="G41" s="2" t="e">
        <f>SUM(#REF!)</f>
        <v>#REF!</v>
      </c>
      <c r="H41" s="3">
        <v>1.05</v>
      </c>
      <c r="I41" s="3" t="e">
        <f t="shared" si="5"/>
        <v>#REF!</v>
      </c>
      <c r="J41" s="3" t="e">
        <f>SUM(G35:G40)</f>
        <v>#REF!</v>
      </c>
    </row>
    <row r="45" spans="4:10">
      <c r="D45" s="37">
        <v>11202</v>
      </c>
      <c r="E45" t="s">
        <v>19</v>
      </c>
      <c r="F45" s="1">
        <v>0.35</v>
      </c>
      <c r="G45" s="3" t="e">
        <f t="shared" ref="G45:G50" si="6">F45*$G$51</f>
        <v>#REF!</v>
      </c>
      <c r="H45" s="3">
        <v>1.05</v>
      </c>
      <c r="I45" s="3" t="e">
        <f>G45*H45</f>
        <v>#REF!</v>
      </c>
    </row>
    <row r="46" spans="4:10">
      <c r="E46" t="s">
        <v>20</v>
      </c>
      <c r="F46" s="1">
        <v>0.1</v>
      </c>
      <c r="G46" s="3" t="e">
        <f t="shared" si="6"/>
        <v>#REF!</v>
      </c>
      <c r="H46" s="3">
        <v>1.05</v>
      </c>
      <c r="I46" s="3" t="e">
        <f t="shared" ref="I46:I51" si="7">G46*H46</f>
        <v>#REF!</v>
      </c>
    </row>
    <row r="47" spans="4:10">
      <c r="E47" t="s">
        <v>21</v>
      </c>
      <c r="F47" s="1">
        <v>0.1</v>
      </c>
      <c r="G47" s="3" t="e">
        <f t="shared" si="6"/>
        <v>#REF!</v>
      </c>
      <c r="H47" s="3">
        <v>1.05</v>
      </c>
      <c r="I47" s="3" t="e">
        <f t="shared" si="7"/>
        <v>#REF!</v>
      </c>
    </row>
    <row r="48" spans="4:10">
      <c r="E48" t="s">
        <v>22</v>
      </c>
      <c r="F48" s="1">
        <v>0.2</v>
      </c>
      <c r="G48" s="3" t="e">
        <f t="shared" si="6"/>
        <v>#REF!</v>
      </c>
      <c r="H48" s="3">
        <v>1.05</v>
      </c>
      <c r="I48" s="3" t="e">
        <f t="shared" si="7"/>
        <v>#REF!</v>
      </c>
    </row>
    <row r="49" spans="5:10">
      <c r="E49" t="s">
        <v>23</v>
      </c>
      <c r="F49" s="1">
        <v>0.2</v>
      </c>
      <c r="G49" s="3" t="e">
        <f t="shared" si="6"/>
        <v>#REF!</v>
      </c>
      <c r="H49" s="3">
        <v>1.05</v>
      </c>
      <c r="I49" s="3" t="e">
        <f t="shared" si="7"/>
        <v>#REF!</v>
      </c>
    </row>
    <row r="50" spans="5:10">
      <c r="E50" t="s">
        <v>24</v>
      </c>
      <c r="F50" s="1">
        <v>0.05</v>
      </c>
      <c r="G50" s="3" t="e">
        <f t="shared" si="6"/>
        <v>#REF!</v>
      </c>
      <c r="H50" s="3">
        <v>1.05</v>
      </c>
      <c r="I50" s="3" t="e">
        <f t="shared" si="7"/>
        <v>#REF!</v>
      </c>
    </row>
    <row r="51" spans="5:10">
      <c r="F51" s="1">
        <f>SUM(F45:F50)</f>
        <v>1</v>
      </c>
      <c r="G51" s="2" t="e">
        <f>SUM(#REF!)</f>
        <v>#REF!</v>
      </c>
      <c r="H51" s="3">
        <v>1.05</v>
      </c>
      <c r="I51" s="3" t="e">
        <f t="shared" si="7"/>
        <v>#REF!</v>
      </c>
      <c r="J51" s="3" t="e">
        <f>SUM(G45:G50)</f>
        <v>#REF!</v>
      </c>
    </row>
  </sheetData>
  <mergeCells count="5">
    <mergeCell ref="M18:R18"/>
    <mergeCell ref="M12:R12"/>
    <mergeCell ref="M15:R15"/>
    <mergeCell ref="N6:O6"/>
    <mergeCell ref="M7:R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B669B-7B40-48A9-B965-411F0DB021F4}">
  <dimension ref="A1:M69"/>
  <sheetViews>
    <sheetView showGridLines="0" tabSelected="1" view="pageBreakPreview" zoomScaleNormal="100" zoomScaleSheetLayoutView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B74" sqref="B74"/>
    </sheetView>
  </sheetViews>
  <sheetFormatPr baseColWidth="10" defaultColWidth="26.5" defaultRowHeight="28.5" customHeight="1"/>
  <cols>
    <col min="1" max="1" width="28.33203125" style="111" bestFit="1" customWidth="1"/>
    <col min="2" max="2" width="82.6640625" style="109" bestFit="1" customWidth="1"/>
    <col min="3" max="3" width="24.33203125" style="116" customWidth="1"/>
    <col min="4" max="4" width="11.6640625" style="117" bestFit="1" customWidth="1"/>
    <col min="5" max="5" width="10.83203125" style="118" bestFit="1" customWidth="1"/>
    <col min="6" max="6" width="22.6640625" style="115" bestFit="1" customWidth="1"/>
    <col min="7" max="7" width="26.33203125" style="112" bestFit="1" customWidth="1"/>
    <col min="8" max="8" width="15.33203125" style="110" customWidth="1"/>
    <col min="9" max="9" width="15.6640625" style="112" bestFit="1" customWidth="1"/>
    <col min="10" max="10" width="18.6640625" style="110" bestFit="1" customWidth="1"/>
    <col min="11" max="11" width="40.5" style="112" bestFit="1" customWidth="1"/>
    <col min="12" max="12" width="27.6640625" style="110" bestFit="1" customWidth="1"/>
    <col min="13" max="13" width="40.6640625" style="109" bestFit="1" customWidth="1"/>
    <col min="14" max="16384" width="26.5" style="109"/>
  </cols>
  <sheetData>
    <row r="1" spans="1:13" ht="28.5" customHeight="1">
      <c r="A1" s="163"/>
      <c r="B1" s="134" t="s">
        <v>138</v>
      </c>
      <c r="C1" s="217" t="s">
        <v>139</v>
      </c>
      <c r="D1" s="217"/>
      <c r="E1" s="217"/>
      <c r="F1" s="218" t="s">
        <v>140</v>
      </c>
      <c r="G1" s="136"/>
      <c r="H1" s="137"/>
      <c r="I1" s="137"/>
      <c r="J1" s="137"/>
      <c r="K1" s="136"/>
      <c r="L1" s="219" t="s">
        <v>141</v>
      </c>
      <c r="M1" s="219"/>
    </row>
    <row r="2" spans="1:13" s="113" customFormat="1" ht="40.5" customHeight="1">
      <c r="A2" s="133"/>
      <c r="B2" s="138"/>
      <c r="C2" s="217"/>
      <c r="D2" s="217"/>
      <c r="E2" s="217"/>
      <c r="F2" s="218"/>
      <c r="G2" s="139"/>
      <c r="H2" s="139"/>
      <c r="I2" s="139"/>
      <c r="J2" s="135"/>
      <c r="K2" s="135"/>
      <c r="L2" s="219"/>
      <c r="M2" s="219"/>
    </row>
    <row r="3" spans="1:13" s="113" customFormat="1" ht="36" customHeight="1">
      <c r="A3" s="133" t="s">
        <v>142</v>
      </c>
      <c r="B3" s="138" t="s">
        <v>92</v>
      </c>
      <c r="C3" s="135" t="s">
        <v>93</v>
      </c>
      <c r="D3" s="140" t="s">
        <v>94</v>
      </c>
      <c r="E3" s="141" t="s">
        <v>5</v>
      </c>
      <c r="F3" s="142" t="s">
        <v>143</v>
      </c>
      <c r="G3" s="139" t="s">
        <v>144</v>
      </c>
      <c r="H3" s="139" t="s">
        <v>145</v>
      </c>
      <c r="I3" s="139" t="s">
        <v>146</v>
      </c>
      <c r="J3" s="135" t="s">
        <v>147</v>
      </c>
      <c r="K3" s="142" t="s">
        <v>148</v>
      </c>
      <c r="L3" s="140" t="s">
        <v>149</v>
      </c>
      <c r="M3" s="140" t="s">
        <v>150</v>
      </c>
    </row>
    <row r="4" spans="1:13" s="114" customFormat="1" ht="28.5" customHeight="1">
      <c r="A4" s="214" t="s">
        <v>164</v>
      </c>
      <c r="B4" s="146" t="s">
        <v>124</v>
      </c>
      <c r="C4" s="150">
        <v>86</v>
      </c>
      <c r="D4" s="150">
        <v>80</v>
      </c>
      <c r="E4" s="149">
        <f>SUM(C4:D4)</f>
        <v>166</v>
      </c>
      <c r="F4" s="149">
        <v>166</v>
      </c>
      <c r="G4" s="154">
        <f>F4/E4</f>
        <v>1</v>
      </c>
      <c r="H4" s="165">
        <v>100</v>
      </c>
      <c r="I4" s="157">
        <f>(H4+F4)/E4</f>
        <v>1.6024096385542168</v>
      </c>
      <c r="J4" s="150">
        <v>476784</v>
      </c>
      <c r="K4" s="160">
        <f>J4*G4</f>
        <v>476784</v>
      </c>
      <c r="L4" s="150">
        <v>443520</v>
      </c>
      <c r="M4" s="160">
        <f>L4*I4</f>
        <v>710700.72289156623</v>
      </c>
    </row>
    <row r="5" spans="1:13" s="114" customFormat="1" ht="28.5" customHeight="1">
      <c r="A5" s="214" t="s">
        <v>95</v>
      </c>
      <c r="B5" s="166"/>
      <c r="C5" s="150"/>
      <c r="D5" s="151"/>
      <c r="E5" s="150"/>
      <c r="F5" s="150"/>
      <c r="G5" s="154"/>
      <c r="H5" s="165"/>
      <c r="I5" s="157"/>
      <c r="J5" s="165"/>
      <c r="K5" s="160"/>
      <c r="L5" s="165"/>
      <c r="M5" s="160"/>
    </row>
    <row r="6" spans="1:13" s="114" customFormat="1" ht="28.5" customHeight="1">
      <c r="A6" s="214"/>
      <c r="B6" s="146" t="s">
        <v>96</v>
      </c>
      <c r="C6" s="150">
        <v>120</v>
      </c>
      <c r="D6" s="150">
        <v>90</v>
      </c>
      <c r="E6" s="149">
        <f>SUM(C6:D6)</f>
        <v>210</v>
      </c>
      <c r="F6" s="149">
        <v>209</v>
      </c>
      <c r="G6" s="200">
        <f>F6/E6</f>
        <v>0.99523809523809526</v>
      </c>
      <c r="H6" s="165">
        <v>31</v>
      </c>
      <c r="I6" s="157">
        <f>(H6+F6)/E6</f>
        <v>1.1428571428571428</v>
      </c>
      <c r="J6" s="150">
        <v>540000</v>
      </c>
      <c r="K6" s="160">
        <f>J6*G6</f>
        <v>537428.57142857148</v>
      </c>
      <c r="L6" s="150">
        <v>405000</v>
      </c>
      <c r="M6" s="160">
        <f>L6*I6</f>
        <v>462857.14285714284</v>
      </c>
    </row>
    <row r="7" spans="1:13" s="114" customFormat="1" ht="28.5" customHeight="1">
      <c r="A7" s="214"/>
      <c r="B7" s="166"/>
      <c r="C7" s="150"/>
      <c r="D7" s="151"/>
      <c r="E7" s="151"/>
      <c r="F7" s="150"/>
      <c r="G7" s="154"/>
      <c r="H7" s="165"/>
      <c r="I7" s="157"/>
      <c r="J7" s="165"/>
      <c r="K7" s="160"/>
      <c r="L7" s="165"/>
      <c r="M7" s="160"/>
    </row>
    <row r="8" spans="1:13" s="114" customFormat="1" ht="28.5" customHeight="1">
      <c r="A8" s="214"/>
      <c r="B8" s="146" t="s">
        <v>97</v>
      </c>
      <c r="C8" s="150">
        <v>60</v>
      </c>
      <c r="D8" s="150">
        <v>60</v>
      </c>
      <c r="E8" s="149">
        <f>SUM(C8:D8)</f>
        <v>120</v>
      </c>
      <c r="F8" s="149">
        <v>120</v>
      </c>
      <c r="G8" s="154">
        <f>F8/E8</f>
        <v>1</v>
      </c>
      <c r="H8" s="165">
        <v>33</v>
      </c>
      <c r="I8" s="157">
        <f>(H8+F8)/E8</f>
        <v>1.2749999999999999</v>
      </c>
      <c r="J8" s="150">
        <v>150000</v>
      </c>
      <c r="K8" s="160">
        <f>J8*G8</f>
        <v>150000</v>
      </c>
      <c r="L8" s="150">
        <v>150000</v>
      </c>
      <c r="M8" s="160">
        <f>L8*I8</f>
        <v>191250</v>
      </c>
    </row>
    <row r="9" spans="1:13" s="114" customFormat="1" ht="28.5" customHeight="1">
      <c r="A9" s="214"/>
      <c r="B9" s="166"/>
      <c r="C9" s="150"/>
      <c r="D9" s="151"/>
      <c r="E9" s="150"/>
      <c r="F9" s="150"/>
      <c r="G9" s="154"/>
      <c r="H9" s="165"/>
      <c r="I9" s="157"/>
      <c r="J9" s="165"/>
      <c r="K9" s="160"/>
      <c r="L9" s="165"/>
      <c r="M9" s="160"/>
    </row>
    <row r="10" spans="1:13" s="114" customFormat="1" ht="28.5" customHeight="1">
      <c r="A10" s="214"/>
      <c r="B10" s="146" t="s">
        <v>98</v>
      </c>
      <c r="C10" s="150">
        <v>110</v>
      </c>
      <c r="D10" s="150"/>
      <c r="E10" s="149">
        <f>SUM(C10:D10)</f>
        <v>110</v>
      </c>
      <c r="F10" s="149">
        <v>110</v>
      </c>
      <c r="G10" s="154">
        <f>F10/E10</f>
        <v>1</v>
      </c>
      <c r="H10" s="165"/>
      <c r="I10" s="157">
        <f>(H10+F10)/E10</f>
        <v>1</v>
      </c>
      <c r="J10" s="150">
        <v>330000</v>
      </c>
      <c r="K10" s="160">
        <f>J10*G10</f>
        <v>330000</v>
      </c>
      <c r="L10" s="150"/>
      <c r="M10" s="160">
        <f>L10*I10</f>
        <v>0</v>
      </c>
    </row>
    <row r="11" spans="1:13" s="114" customFormat="1" ht="28.5" customHeight="1">
      <c r="A11" s="214" t="s">
        <v>125</v>
      </c>
      <c r="B11" s="167"/>
      <c r="C11" s="150"/>
      <c r="D11" s="168"/>
      <c r="E11" s="150"/>
      <c r="F11" s="169"/>
      <c r="G11" s="154"/>
      <c r="H11" s="170"/>
      <c r="I11" s="157"/>
      <c r="J11" s="165"/>
      <c r="K11" s="160"/>
      <c r="L11" s="165"/>
      <c r="M11" s="160"/>
    </row>
    <row r="12" spans="1:13" s="114" customFormat="1" ht="28.5" customHeight="1">
      <c r="A12" s="214"/>
      <c r="B12" s="171" t="s">
        <v>100</v>
      </c>
      <c r="C12" s="150">
        <v>44</v>
      </c>
      <c r="D12" s="150">
        <v>22</v>
      </c>
      <c r="E12" s="149">
        <f>SUM(C12:D12)</f>
        <v>66</v>
      </c>
      <c r="F12" s="149">
        <v>66</v>
      </c>
      <c r="G12" s="154">
        <f>F12/E12</f>
        <v>1</v>
      </c>
      <c r="H12" s="165">
        <v>0</v>
      </c>
      <c r="I12" s="157">
        <f>(H12+F12)/E12</f>
        <v>1</v>
      </c>
      <c r="J12" s="150">
        <v>230587.72</v>
      </c>
      <c r="K12" s="160">
        <f>J12*G12</f>
        <v>230587.72</v>
      </c>
      <c r="L12" s="150">
        <v>115293.86</v>
      </c>
      <c r="M12" s="160">
        <f>L12*I12</f>
        <v>115293.86</v>
      </c>
    </row>
    <row r="13" spans="1:13" s="114" customFormat="1" ht="28.5" customHeight="1">
      <c r="A13" s="214"/>
      <c r="B13" s="166"/>
      <c r="C13" s="150"/>
      <c r="D13" s="151"/>
      <c r="E13" s="151"/>
      <c r="F13" s="150"/>
      <c r="G13" s="154"/>
      <c r="H13" s="165"/>
      <c r="I13" s="158"/>
      <c r="J13" s="165"/>
      <c r="K13" s="160"/>
      <c r="L13" s="165"/>
      <c r="M13" s="160"/>
    </row>
    <row r="14" spans="1:13" s="114" customFormat="1" ht="28.5" customHeight="1">
      <c r="A14" s="214"/>
      <c r="B14" s="146" t="s">
        <v>109</v>
      </c>
      <c r="C14" s="150">
        <v>60</v>
      </c>
      <c r="D14" s="150">
        <v>60</v>
      </c>
      <c r="E14" s="149">
        <f>SUM(C14:D14)</f>
        <v>120</v>
      </c>
      <c r="F14" s="149">
        <v>116</v>
      </c>
      <c r="G14" s="154">
        <f>F14/E14</f>
        <v>0.96666666666666667</v>
      </c>
      <c r="H14" s="165">
        <v>8</v>
      </c>
      <c r="I14" s="157">
        <f>(H14+F14)/E14</f>
        <v>1.0333333333333334</v>
      </c>
      <c r="J14" s="150">
        <v>652392</v>
      </c>
      <c r="K14" s="160">
        <f>J14*G14</f>
        <v>630645.6</v>
      </c>
      <c r="L14" s="150">
        <v>652392</v>
      </c>
      <c r="M14" s="160">
        <f>L14*I14</f>
        <v>674138.4</v>
      </c>
    </row>
    <row r="15" spans="1:13" s="114" customFormat="1" ht="28.5" customHeight="1">
      <c r="A15" s="214"/>
      <c r="B15" s="166"/>
      <c r="C15" s="150"/>
      <c r="D15" s="151"/>
      <c r="E15" s="150"/>
      <c r="F15" s="150"/>
      <c r="G15" s="154"/>
      <c r="H15" s="165"/>
      <c r="I15" s="157"/>
      <c r="J15" s="165"/>
      <c r="K15" s="160"/>
      <c r="L15" s="165"/>
      <c r="M15" s="160"/>
    </row>
    <row r="16" spans="1:13" s="114" customFormat="1" ht="28.5" customHeight="1">
      <c r="A16" s="214"/>
      <c r="B16" s="171" t="s">
        <v>110</v>
      </c>
      <c r="C16" s="150">
        <v>60</v>
      </c>
      <c r="D16" s="150">
        <v>60</v>
      </c>
      <c r="E16" s="149">
        <f>SUM(C16:D16)</f>
        <v>120</v>
      </c>
      <c r="F16" s="149">
        <v>116</v>
      </c>
      <c r="G16" s="154">
        <f>F16/E16</f>
        <v>0.96666666666666667</v>
      </c>
      <c r="H16" s="165">
        <v>8</v>
      </c>
      <c r="I16" s="157">
        <f>(H16+F16)/E16</f>
        <v>1.0333333333333334</v>
      </c>
      <c r="J16" s="150"/>
      <c r="K16" s="160">
        <f>J16*G16</f>
        <v>0</v>
      </c>
      <c r="L16" s="150"/>
      <c r="M16" s="160">
        <f>L16*I16</f>
        <v>0</v>
      </c>
    </row>
    <row r="17" spans="1:13" s="114" customFormat="1" ht="28.5" customHeight="1">
      <c r="A17" s="214"/>
      <c r="B17" s="166"/>
      <c r="C17" s="150"/>
      <c r="D17" s="151"/>
      <c r="E17" s="150"/>
      <c r="F17" s="150"/>
      <c r="G17" s="154"/>
      <c r="H17" s="165"/>
      <c r="I17" s="157"/>
      <c r="J17" s="165"/>
      <c r="K17" s="160"/>
      <c r="L17" s="165"/>
      <c r="M17" s="160"/>
    </row>
    <row r="18" spans="1:13" s="114" customFormat="1" ht="28.5" customHeight="1">
      <c r="A18" s="214"/>
      <c r="B18" s="146" t="s">
        <v>111</v>
      </c>
      <c r="C18" s="150">
        <v>60</v>
      </c>
      <c r="D18" s="150">
        <v>60</v>
      </c>
      <c r="E18" s="149">
        <f>SUM(C18:D18)</f>
        <v>120</v>
      </c>
      <c r="F18" s="149">
        <v>120</v>
      </c>
      <c r="G18" s="154">
        <f>F18/E18</f>
        <v>1</v>
      </c>
      <c r="H18" s="165">
        <v>41</v>
      </c>
      <c r="I18" s="157">
        <f>(H18+F18)/E18</f>
        <v>1.3416666666666666</v>
      </c>
      <c r="J18" s="150"/>
      <c r="K18" s="160">
        <f>J18*G18</f>
        <v>0</v>
      </c>
      <c r="L18" s="150"/>
      <c r="M18" s="160">
        <f>L18*I18</f>
        <v>0</v>
      </c>
    </row>
    <row r="19" spans="1:13" s="114" customFormat="1" ht="28.5" customHeight="1">
      <c r="A19" s="214" t="s">
        <v>126</v>
      </c>
      <c r="B19" s="166"/>
      <c r="C19" s="153"/>
      <c r="D19" s="153"/>
      <c r="E19" s="151"/>
      <c r="F19" s="150"/>
      <c r="G19" s="154"/>
      <c r="H19" s="165"/>
      <c r="I19" s="157"/>
      <c r="J19" s="165"/>
      <c r="K19" s="160"/>
      <c r="L19" s="165"/>
      <c r="M19" s="160"/>
    </row>
    <row r="20" spans="1:13" s="114" customFormat="1" ht="28.5" customHeight="1">
      <c r="A20" s="214"/>
      <c r="B20" s="146" t="s">
        <v>103</v>
      </c>
      <c r="C20" s="150">
        <v>82</v>
      </c>
      <c r="D20" s="150">
        <v>82</v>
      </c>
      <c r="E20" s="149">
        <f>SUM(C20:D20)</f>
        <v>164</v>
      </c>
      <c r="F20" s="149">
        <v>162</v>
      </c>
      <c r="G20" s="154">
        <f>F20/E20</f>
        <v>0.98780487804878048</v>
      </c>
      <c r="H20" s="165">
        <v>84</v>
      </c>
      <c r="I20" s="157">
        <f>(H20+F20)/E20</f>
        <v>1.5</v>
      </c>
      <c r="J20" s="150">
        <v>405000</v>
      </c>
      <c r="K20" s="160">
        <f>J20*G20</f>
        <v>400060.97560975607</v>
      </c>
      <c r="L20" s="150">
        <v>315000</v>
      </c>
      <c r="M20" s="160">
        <f>L20*I20</f>
        <v>472500</v>
      </c>
    </row>
    <row r="21" spans="1:13" s="114" customFormat="1" ht="28.5" customHeight="1">
      <c r="A21" s="214"/>
      <c r="B21" s="146"/>
      <c r="C21" s="150"/>
      <c r="D21" s="150"/>
      <c r="E21" s="150"/>
      <c r="F21" s="149"/>
      <c r="G21" s="154"/>
      <c r="H21" s="165"/>
      <c r="I21" s="157"/>
      <c r="J21" s="150"/>
      <c r="K21" s="160"/>
      <c r="L21" s="150"/>
      <c r="M21" s="160"/>
    </row>
    <row r="22" spans="1:13" s="114" customFormat="1" ht="28.5" customHeight="1">
      <c r="A22" s="214"/>
      <c r="B22" s="146" t="s">
        <v>154</v>
      </c>
      <c r="C22" s="150">
        <v>60</v>
      </c>
      <c r="D22" s="150">
        <v>60</v>
      </c>
      <c r="E22" s="149">
        <f>SUM(C22:D22)</f>
        <v>120</v>
      </c>
      <c r="F22" s="149">
        <v>58</v>
      </c>
      <c r="G22" s="154">
        <f>F22/E22</f>
        <v>0.48333333333333334</v>
      </c>
      <c r="H22" s="165">
        <v>0</v>
      </c>
      <c r="I22" s="157">
        <f>(H22+F22)/E22</f>
        <v>0.48333333333333334</v>
      </c>
      <c r="J22" s="150">
        <v>90000</v>
      </c>
      <c r="K22" s="160">
        <f>J22*G22</f>
        <v>43500</v>
      </c>
      <c r="L22" s="150">
        <v>90000</v>
      </c>
      <c r="M22" s="160">
        <f>L22*I22</f>
        <v>43500</v>
      </c>
    </row>
    <row r="23" spans="1:13" s="114" customFormat="1" ht="28.5" customHeight="1">
      <c r="A23" s="214"/>
      <c r="B23" s="146"/>
      <c r="C23" s="150"/>
      <c r="D23" s="150"/>
      <c r="E23" s="151"/>
      <c r="F23" s="149"/>
      <c r="G23" s="154"/>
      <c r="H23" s="165"/>
      <c r="I23" s="158"/>
      <c r="J23" s="150"/>
      <c r="K23" s="160"/>
      <c r="L23" s="150"/>
      <c r="M23" s="160"/>
    </row>
    <row r="24" spans="1:13" s="114" customFormat="1" ht="28.5" customHeight="1">
      <c r="A24" s="214"/>
      <c r="B24" s="146" t="s">
        <v>155</v>
      </c>
      <c r="C24" s="150">
        <v>60</v>
      </c>
      <c r="D24" s="150">
        <v>60</v>
      </c>
      <c r="E24" s="149">
        <f>SUM(C24:D24)</f>
        <v>120</v>
      </c>
      <c r="F24" s="149">
        <v>0</v>
      </c>
      <c r="G24" s="154">
        <f>F24/E24</f>
        <v>0</v>
      </c>
      <c r="H24" s="165">
        <v>0</v>
      </c>
      <c r="I24" s="157">
        <f>(H24+F24)/E24</f>
        <v>0</v>
      </c>
      <c r="J24" s="150">
        <v>90000</v>
      </c>
      <c r="K24" s="160">
        <f>J24*G24</f>
        <v>0</v>
      </c>
      <c r="L24" s="150">
        <v>90000</v>
      </c>
      <c r="M24" s="160">
        <f>L24*I24</f>
        <v>0</v>
      </c>
    </row>
    <row r="25" spans="1:13" s="114" customFormat="1" ht="28.5" customHeight="1">
      <c r="A25" s="214"/>
      <c r="B25" s="146"/>
      <c r="C25" s="150"/>
      <c r="D25" s="150"/>
      <c r="E25" s="150"/>
      <c r="F25" s="149"/>
      <c r="G25" s="154"/>
      <c r="H25" s="165"/>
      <c r="I25" s="157"/>
      <c r="J25" s="150"/>
      <c r="K25" s="160"/>
      <c r="L25" s="150"/>
      <c r="M25" s="160"/>
    </row>
    <row r="26" spans="1:13" s="114" customFormat="1" ht="28.5" customHeight="1">
      <c r="A26" s="214"/>
      <c r="B26" s="146" t="s">
        <v>156</v>
      </c>
      <c r="C26" s="150">
        <v>60</v>
      </c>
      <c r="D26" s="150">
        <v>60</v>
      </c>
      <c r="E26" s="149">
        <f>SUM(C26:D26)</f>
        <v>120</v>
      </c>
      <c r="F26" s="149">
        <v>87</v>
      </c>
      <c r="G26" s="154">
        <f>F26/E26</f>
        <v>0.72499999999999998</v>
      </c>
      <c r="H26" s="165">
        <v>119</v>
      </c>
      <c r="I26" s="157">
        <f>(H26+F26)/E26</f>
        <v>1.7166666666666666</v>
      </c>
      <c r="J26" s="150">
        <v>90000</v>
      </c>
      <c r="K26" s="160">
        <f>J26*G26</f>
        <v>65250</v>
      </c>
      <c r="L26" s="150">
        <v>90000</v>
      </c>
      <c r="M26" s="160">
        <f>L26*I26</f>
        <v>154500</v>
      </c>
    </row>
    <row r="27" spans="1:13" s="114" customFormat="1" ht="28.5" customHeight="1">
      <c r="A27" s="214"/>
      <c r="B27" s="146"/>
      <c r="C27" s="150"/>
      <c r="D27" s="150"/>
      <c r="E27" s="150"/>
      <c r="F27" s="149"/>
      <c r="G27" s="154"/>
      <c r="H27" s="165"/>
      <c r="I27" s="157"/>
      <c r="J27" s="150"/>
      <c r="K27" s="160"/>
      <c r="L27" s="150"/>
      <c r="M27" s="160"/>
    </row>
    <row r="28" spans="1:13" s="114" customFormat="1" ht="28.5" customHeight="1">
      <c r="A28" s="214"/>
      <c r="B28" s="146" t="s">
        <v>157</v>
      </c>
      <c r="C28" s="150">
        <v>60</v>
      </c>
      <c r="D28" s="150">
        <v>60</v>
      </c>
      <c r="E28" s="149">
        <f>SUM(C28:D28)</f>
        <v>120</v>
      </c>
      <c r="F28" s="149">
        <v>69</v>
      </c>
      <c r="G28" s="154">
        <f>F28/E28</f>
        <v>0.57499999999999996</v>
      </c>
      <c r="H28" s="165">
        <v>5</v>
      </c>
      <c r="I28" s="157">
        <f>(H28+F28)/E28</f>
        <v>0.6166666666666667</v>
      </c>
      <c r="J28" s="150">
        <v>90000</v>
      </c>
      <c r="K28" s="160">
        <f>J28*G28</f>
        <v>51749.999999999993</v>
      </c>
      <c r="L28" s="150">
        <v>90000</v>
      </c>
      <c r="M28" s="160">
        <f>L28*I28</f>
        <v>55500</v>
      </c>
    </row>
    <row r="29" spans="1:13" s="114" customFormat="1" ht="28.5" customHeight="1">
      <c r="A29" s="214"/>
      <c r="B29" s="146"/>
      <c r="C29" s="150"/>
      <c r="D29" s="150"/>
      <c r="E29" s="149"/>
      <c r="F29" s="149"/>
      <c r="G29" s="154"/>
      <c r="H29" s="165"/>
      <c r="I29" s="157"/>
      <c r="J29" s="150"/>
      <c r="K29" s="160"/>
      <c r="L29" s="150"/>
      <c r="M29" s="160"/>
    </row>
    <row r="30" spans="1:13" s="114" customFormat="1" ht="28.5" customHeight="1">
      <c r="A30" s="214"/>
      <c r="B30" s="146" t="s">
        <v>158</v>
      </c>
      <c r="C30" s="150">
        <v>60</v>
      </c>
      <c r="D30" s="150">
        <v>60</v>
      </c>
      <c r="E30" s="149">
        <f>SUM(C30:D30)</f>
        <v>120</v>
      </c>
      <c r="F30" s="149">
        <v>84</v>
      </c>
      <c r="G30" s="154">
        <f>F30/E30</f>
        <v>0.7</v>
      </c>
      <c r="H30" s="165">
        <v>35</v>
      </c>
      <c r="I30" s="157">
        <f>(H30+F30)/E30</f>
        <v>0.9916666666666667</v>
      </c>
      <c r="J30" s="150">
        <v>90000</v>
      </c>
      <c r="K30" s="160">
        <f>J30*G30</f>
        <v>62999.999999999993</v>
      </c>
      <c r="L30" s="150">
        <v>90000</v>
      </c>
      <c r="M30" s="160">
        <f>L30*I30</f>
        <v>89250</v>
      </c>
    </row>
    <row r="31" spans="1:13" s="114" customFormat="1" ht="28.5" customHeight="1">
      <c r="A31" s="214"/>
      <c r="B31" s="146"/>
      <c r="C31" s="150"/>
      <c r="D31" s="150"/>
      <c r="E31" s="150"/>
      <c r="F31" s="149"/>
      <c r="G31" s="154"/>
      <c r="H31" s="165"/>
      <c r="I31" s="157"/>
      <c r="J31" s="150"/>
      <c r="K31" s="160"/>
      <c r="L31" s="150"/>
      <c r="M31" s="160"/>
    </row>
    <row r="32" spans="1:13" s="114" customFormat="1" ht="28.5" customHeight="1">
      <c r="A32" s="214"/>
      <c r="B32" s="146" t="s">
        <v>159</v>
      </c>
      <c r="C32" s="150"/>
      <c r="D32" s="150">
        <v>120</v>
      </c>
      <c r="E32" s="149">
        <f>SUM(C32:D32)</f>
        <v>120</v>
      </c>
      <c r="F32" s="149">
        <v>90</v>
      </c>
      <c r="G32" s="154">
        <f>F32/E32</f>
        <v>0.75</v>
      </c>
      <c r="H32" s="165">
        <v>0</v>
      </c>
      <c r="I32" s="157">
        <f>(H32+F32)/E32</f>
        <v>0.75</v>
      </c>
      <c r="J32" s="150"/>
      <c r="K32" s="160">
        <f>J32*G32</f>
        <v>0</v>
      </c>
      <c r="L32" s="150">
        <v>180000</v>
      </c>
      <c r="M32" s="160">
        <f>L32*I32</f>
        <v>135000</v>
      </c>
    </row>
    <row r="33" spans="1:13" s="114" customFormat="1" ht="28.5" customHeight="1">
      <c r="A33" s="214"/>
      <c r="B33" s="146"/>
      <c r="C33" s="150"/>
      <c r="D33" s="150"/>
      <c r="E33" s="149"/>
      <c r="F33" s="149"/>
      <c r="G33" s="154"/>
      <c r="H33" s="165"/>
      <c r="I33" s="157"/>
      <c r="J33" s="150"/>
      <c r="K33" s="160"/>
      <c r="L33" s="150"/>
      <c r="M33" s="160"/>
    </row>
    <row r="34" spans="1:13" s="114" customFormat="1" ht="28.5" customHeight="1">
      <c r="A34" s="214"/>
      <c r="B34" s="146" t="s">
        <v>160</v>
      </c>
      <c r="C34" s="150"/>
      <c r="D34" s="150">
        <v>120</v>
      </c>
      <c r="E34" s="149">
        <f>SUM(C34:D34)</f>
        <v>120</v>
      </c>
      <c r="F34" s="149">
        <v>69</v>
      </c>
      <c r="G34" s="154">
        <f>F34/E34</f>
        <v>0.57499999999999996</v>
      </c>
      <c r="H34" s="165">
        <v>61</v>
      </c>
      <c r="I34" s="157">
        <f>(H34+F34)/E34</f>
        <v>1.0833333333333333</v>
      </c>
      <c r="J34" s="150"/>
      <c r="K34" s="160">
        <f>J34*G34</f>
        <v>0</v>
      </c>
      <c r="L34" s="150">
        <v>180000</v>
      </c>
      <c r="M34" s="160">
        <f>L34*I34</f>
        <v>195000</v>
      </c>
    </row>
    <row r="35" spans="1:13" s="114" customFormat="1" ht="28.5" customHeight="1">
      <c r="A35" s="214"/>
      <c r="B35" s="146"/>
      <c r="C35" s="150"/>
      <c r="D35" s="150"/>
      <c r="E35" s="150"/>
      <c r="F35" s="149"/>
      <c r="G35" s="154"/>
      <c r="H35" s="165"/>
      <c r="I35" s="158"/>
      <c r="J35" s="150"/>
      <c r="K35" s="160"/>
      <c r="L35" s="150"/>
      <c r="M35" s="160"/>
    </row>
    <row r="36" spans="1:13" s="114" customFormat="1" ht="28.5" customHeight="1">
      <c r="A36" s="214"/>
      <c r="B36" s="146" t="s">
        <v>161</v>
      </c>
      <c r="C36" s="150"/>
      <c r="D36" s="150">
        <v>120</v>
      </c>
      <c r="E36" s="149">
        <f>SUM(C36:D36)</f>
        <v>120</v>
      </c>
      <c r="F36" s="149">
        <v>50</v>
      </c>
      <c r="G36" s="154">
        <f>F36/E36</f>
        <v>0.41666666666666669</v>
      </c>
      <c r="H36" s="165">
        <v>0</v>
      </c>
      <c r="I36" s="157">
        <f>(H36+F36)/E36</f>
        <v>0.41666666666666669</v>
      </c>
      <c r="J36" s="150"/>
      <c r="K36" s="160">
        <f>J36*G36</f>
        <v>0</v>
      </c>
      <c r="L36" s="150">
        <v>180000</v>
      </c>
      <c r="M36" s="160">
        <f>L36*I36</f>
        <v>75000</v>
      </c>
    </row>
    <row r="37" spans="1:13" s="114" customFormat="1" ht="28.5" customHeight="1">
      <c r="A37" s="214"/>
      <c r="B37" s="146"/>
      <c r="C37" s="150"/>
      <c r="D37" s="150"/>
      <c r="E37" s="151"/>
      <c r="F37" s="149"/>
      <c r="G37" s="154"/>
      <c r="H37" s="165"/>
      <c r="I37" s="157"/>
      <c r="J37" s="150"/>
      <c r="K37" s="160"/>
      <c r="L37" s="150"/>
      <c r="M37" s="160"/>
    </row>
    <row r="38" spans="1:13" s="114" customFormat="1" ht="28.5" customHeight="1">
      <c r="A38" s="214"/>
      <c r="B38" s="146" t="s">
        <v>162</v>
      </c>
      <c r="C38" s="150"/>
      <c r="D38" s="150">
        <v>120</v>
      </c>
      <c r="E38" s="149">
        <f>SUM(C38:D38)</f>
        <v>120</v>
      </c>
      <c r="F38" s="149">
        <v>55</v>
      </c>
      <c r="G38" s="154">
        <f>F38/E38</f>
        <v>0.45833333333333331</v>
      </c>
      <c r="H38" s="165">
        <v>2</v>
      </c>
      <c r="I38" s="157">
        <f>(H38+F38)/E38</f>
        <v>0.47499999999999998</v>
      </c>
      <c r="J38" s="150"/>
      <c r="K38" s="160">
        <f>J38*G38</f>
        <v>0</v>
      </c>
      <c r="L38" s="150">
        <v>180000</v>
      </c>
      <c r="M38" s="160">
        <f>L38*I38</f>
        <v>85500</v>
      </c>
    </row>
    <row r="39" spans="1:13" s="114" customFormat="1" ht="28.5" customHeight="1">
      <c r="A39" s="214"/>
      <c r="B39" s="146"/>
      <c r="C39" s="150"/>
      <c r="D39" s="150"/>
      <c r="E39" s="152"/>
      <c r="F39" s="149"/>
      <c r="G39" s="154"/>
      <c r="H39" s="165"/>
      <c r="I39" s="157"/>
      <c r="J39" s="150"/>
      <c r="K39" s="150"/>
      <c r="L39" s="150"/>
      <c r="M39" s="162"/>
    </row>
    <row r="40" spans="1:13" s="114" customFormat="1" ht="28.5" customHeight="1">
      <c r="A40" s="214"/>
      <c r="B40" s="147" t="s">
        <v>163</v>
      </c>
      <c r="C40" s="150"/>
      <c r="D40" s="150">
        <v>120</v>
      </c>
      <c r="E40" s="149">
        <f>SUM(C40:D40)</f>
        <v>120</v>
      </c>
      <c r="F40" s="149">
        <v>80</v>
      </c>
      <c r="G40" s="154">
        <f>F40/E40</f>
        <v>0.66666666666666663</v>
      </c>
      <c r="H40" s="165">
        <v>0</v>
      </c>
      <c r="I40" s="157">
        <f>(H40+F40)/E40</f>
        <v>0.66666666666666663</v>
      </c>
      <c r="J40" s="150"/>
      <c r="K40" s="160">
        <f>J40*G40</f>
        <v>0</v>
      </c>
      <c r="L40" s="150">
        <v>180000</v>
      </c>
      <c r="M40" s="160">
        <f>L40*I40</f>
        <v>120000</v>
      </c>
    </row>
    <row r="41" spans="1:13" s="114" customFormat="1" ht="28.5" customHeight="1">
      <c r="A41" s="214" t="s">
        <v>78</v>
      </c>
      <c r="B41" s="166"/>
      <c r="C41" s="150"/>
      <c r="D41" s="151"/>
      <c r="E41" s="150"/>
      <c r="F41" s="150"/>
      <c r="G41" s="155"/>
      <c r="H41" s="165"/>
      <c r="I41" s="159"/>
      <c r="J41" s="165"/>
      <c r="K41" s="161"/>
      <c r="L41" s="165"/>
      <c r="M41" s="161"/>
    </row>
    <row r="42" spans="1:13" s="114" customFormat="1" ht="28.5" customHeight="1">
      <c r="A42" s="214"/>
      <c r="B42" s="146" t="s">
        <v>123</v>
      </c>
      <c r="C42" s="150">
        <v>38</v>
      </c>
      <c r="D42" s="150">
        <v>24</v>
      </c>
      <c r="E42" s="149">
        <f>SUM(C42:D42)</f>
        <v>62</v>
      </c>
      <c r="F42" s="149">
        <v>62</v>
      </c>
      <c r="G42" s="154">
        <f>F42/E42</f>
        <v>1</v>
      </c>
      <c r="H42" s="165"/>
      <c r="I42" s="157">
        <f>(H42+F42)/E42</f>
        <v>1</v>
      </c>
      <c r="J42" s="165">
        <v>247000</v>
      </c>
      <c r="K42" s="160">
        <f>J42*G42</f>
        <v>247000</v>
      </c>
      <c r="L42" s="165">
        <v>156000</v>
      </c>
      <c r="M42" s="160">
        <f>L42*I42</f>
        <v>156000</v>
      </c>
    </row>
    <row r="43" spans="1:13" s="114" customFormat="1" ht="28.5" customHeight="1">
      <c r="A43" s="214"/>
      <c r="B43" s="166"/>
      <c r="C43" s="150"/>
      <c r="D43" s="151"/>
      <c r="E43" s="149"/>
      <c r="F43" s="150"/>
      <c r="G43" s="154"/>
      <c r="H43" s="165"/>
      <c r="I43" s="157"/>
      <c r="J43" s="165"/>
      <c r="K43" s="160"/>
      <c r="L43" s="165"/>
      <c r="M43" s="160"/>
    </row>
    <row r="44" spans="1:13" s="114" customFormat="1" ht="28.5" customHeight="1">
      <c r="A44" s="214"/>
      <c r="B44" s="146" t="s">
        <v>130</v>
      </c>
      <c r="C44" s="150">
        <v>37</v>
      </c>
      <c r="D44" s="150">
        <v>18</v>
      </c>
      <c r="E44" s="149">
        <f>SUM(C44:D44)</f>
        <v>55</v>
      </c>
      <c r="F44" s="149">
        <v>55</v>
      </c>
      <c r="G44" s="154">
        <f>F44/E44</f>
        <v>1</v>
      </c>
      <c r="H44" s="165"/>
      <c r="I44" s="157">
        <f>(H44+F44)/E44</f>
        <v>1</v>
      </c>
      <c r="J44" s="150">
        <v>226070</v>
      </c>
      <c r="K44" s="160">
        <f>J44*G44</f>
        <v>226070</v>
      </c>
      <c r="L44" s="150">
        <v>109980</v>
      </c>
      <c r="M44" s="160">
        <f>L44*I44</f>
        <v>109980</v>
      </c>
    </row>
    <row r="45" spans="1:13" s="114" customFormat="1" ht="28.5" customHeight="1">
      <c r="A45" s="214" t="s">
        <v>127</v>
      </c>
      <c r="B45" s="166"/>
      <c r="C45" s="150"/>
      <c r="D45" s="151"/>
      <c r="E45" s="150"/>
      <c r="F45" s="150"/>
      <c r="G45" s="154"/>
      <c r="H45" s="165"/>
      <c r="I45" s="157"/>
      <c r="J45" s="165"/>
      <c r="K45" s="160"/>
      <c r="L45" s="165"/>
      <c r="M45" s="160"/>
    </row>
    <row r="46" spans="1:13" s="114" customFormat="1" ht="28.5" customHeight="1">
      <c r="A46" s="214"/>
      <c r="B46" s="146" t="s">
        <v>128</v>
      </c>
      <c r="C46" s="150">
        <v>68</v>
      </c>
      <c r="D46" s="150">
        <v>18</v>
      </c>
      <c r="E46" s="149">
        <f>SUM(C46:D46)</f>
        <v>86</v>
      </c>
      <c r="F46" s="149">
        <v>86</v>
      </c>
      <c r="G46" s="154">
        <f>F46/E46</f>
        <v>1</v>
      </c>
      <c r="H46" s="165"/>
      <c r="I46" s="157">
        <f>(H46+F46)/E46</f>
        <v>1</v>
      </c>
      <c r="J46" s="165">
        <v>994500</v>
      </c>
      <c r="K46" s="160">
        <f>J46*G46</f>
        <v>994500</v>
      </c>
      <c r="L46" s="165">
        <v>263250</v>
      </c>
      <c r="M46" s="160">
        <f>L46*I46</f>
        <v>263250</v>
      </c>
    </row>
    <row r="47" spans="1:13" s="114" customFormat="1" ht="28.5" customHeight="1">
      <c r="A47" s="214"/>
      <c r="B47" s="166"/>
      <c r="C47" s="150"/>
      <c r="D47" s="151"/>
      <c r="E47" s="151"/>
      <c r="F47" s="150"/>
      <c r="G47" s="154"/>
      <c r="H47" s="165"/>
      <c r="I47" s="157"/>
      <c r="J47" s="165"/>
      <c r="K47" s="160"/>
      <c r="L47" s="165"/>
      <c r="M47" s="160"/>
    </row>
    <row r="48" spans="1:13" s="114" customFormat="1" ht="28.5" customHeight="1">
      <c r="A48" s="214"/>
      <c r="B48" s="146" t="s">
        <v>131</v>
      </c>
      <c r="C48" s="150">
        <v>104</v>
      </c>
      <c r="D48" s="150">
        <v>30</v>
      </c>
      <c r="E48" s="149">
        <f>SUM(C48:D48)</f>
        <v>134</v>
      </c>
      <c r="F48" s="149">
        <v>121</v>
      </c>
      <c r="G48" s="154">
        <f>F48/E48</f>
        <v>0.90298507462686572</v>
      </c>
      <c r="H48" s="165">
        <v>16</v>
      </c>
      <c r="I48" s="157">
        <f>(H48+F48)/E48</f>
        <v>1.0223880597014925</v>
      </c>
      <c r="J48" s="150">
        <v>1179178</v>
      </c>
      <c r="K48" s="160">
        <f>J48*G48</f>
        <v>1064780.1343283583</v>
      </c>
      <c r="L48" s="150">
        <v>317889.00000000006</v>
      </c>
      <c r="M48" s="160">
        <f>L48*I48</f>
        <v>325005.91791044781</v>
      </c>
    </row>
    <row r="49" spans="1:13" s="114" customFormat="1" ht="28.5" customHeight="1">
      <c r="A49" s="214"/>
      <c r="B49" s="166"/>
      <c r="C49" s="150"/>
      <c r="D49" s="151"/>
      <c r="E49" s="153"/>
      <c r="F49" s="150"/>
      <c r="G49" s="154"/>
      <c r="H49" s="165"/>
      <c r="I49" s="157"/>
      <c r="J49" s="165"/>
      <c r="K49" s="160"/>
      <c r="L49" s="165"/>
      <c r="M49" s="160"/>
    </row>
    <row r="50" spans="1:13" s="114" customFormat="1" ht="28.5" customHeight="1">
      <c r="A50" s="214"/>
      <c r="B50" s="146" t="s">
        <v>132</v>
      </c>
      <c r="C50" s="150">
        <v>68</v>
      </c>
      <c r="D50" s="150">
        <v>12</v>
      </c>
      <c r="E50" s="149">
        <f>SUM(C50:D50)</f>
        <v>80</v>
      </c>
      <c r="F50" s="149">
        <v>80</v>
      </c>
      <c r="G50" s="154">
        <f>F50/E50</f>
        <v>1</v>
      </c>
      <c r="H50" s="165"/>
      <c r="I50" s="157">
        <f>(H50+F50)/E50</f>
        <v>1</v>
      </c>
      <c r="J50" s="150">
        <v>492830</v>
      </c>
      <c r="K50" s="160">
        <f>J50*G50</f>
        <v>492830</v>
      </c>
      <c r="L50" s="150">
        <v>86970</v>
      </c>
      <c r="M50" s="160">
        <f>L50*I50</f>
        <v>86970</v>
      </c>
    </row>
    <row r="51" spans="1:13" s="114" customFormat="1" ht="28.5" customHeight="1">
      <c r="A51" s="164"/>
      <c r="B51" s="166"/>
      <c r="C51" s="150"/>
      <c r="D51" s="151"/>
      <c r="E51" s="151"/>
      <c r="F51" s="150"/>
      <c r="G51" s="154"/>
      <c r="H51" s="165"/>
      <c r="I51" s="157"/>
      <c r="J51" s="165"/>
      <c r="K51" s="160"/>
      <c r="L51" s="165"/>
      <c r="M51" s="162"/>
    </row>
    <row r="52" spans="1:13" s="114" customFormat="1" ht="28.5" customHeight="1">
      <c r="A52" s="216" t="s">
        <v>112</v>
      </c>
      <c r="B52" s="146" t="s">
        <v>113</v>
      </c>
      <c r="C52" s="150">
        <v>53</v>
      </c>
      <c r="D52" s="150">
        <v>46</v>
      </c>
      <c r="E52" s="149">
        <f>SUM(C52:D52)</f>
        <v>99</v>
      </c>
      <c r="F52" s="149">
        <v>62</v>
      </c>
      <c r="G52" s="154">
        <f>F52/E52</f>
        <v>0.6262626262626263</v>
      </c>
      <c r="H52" s="165"/>
      <c r="I52" s="157">
        <f>(H52+F52)/E52</f>
        <v>0.6262626262626263</v>
      </c>
      <c r="J52" s="150">
        <v>238500</v>
      </c>
      <c r="K52" s="160">
        <f>J52*G52</f>
        <v>149363.63636363638</v>
      </c>
      <c r="L52" s="150">
        <v>207000</v>
      </c>
      <c r="M52" s="160">
        <f>L52*I52</f>
        <v>129636.36363636365</v>
      </c>
    </row>
    <row r="53" spans="1:13" s="114" customFormat="1" ht="28.5" customHeight="1">
      <c r="A53" s="216"/>
      <c r="B53" s="166"/>
      <c r="C53" s="150"/>
      <c r="D53" s="151"/>
      <c r="E53" s="150"/>
      <c r="F53" s="150"/>
      <c r="G53" s="156"/>
      <c r="H53" s="165"/>
      <c r="I53" s="158"/>
      <c r="J53" s="165"/>
      <c r="K53" s="150"/>
      <c r="L53" s="165"/>
      <c r="M53" s="162"/>
    </row>
    <row r="54" spans="1:13" ht="28.5" customHeight="1">
      <c r="A54" s="216"/>
      <c r="B54" s="146" t="s">
        <v>129</v>
      </c>
      <c r="C54" s="150">
        <v>40</v>
      </c>
      <c r="D54" s="150">
        <v>46</v>
      </c>
      <c r="E54" s="149">
        <f>SUM(C54:D54)</f>
        <v>86</v>
      </c>
      <c r="F54" s="149">
        <v>72</v>
      </c>
      <c r="G54" s="154">
        <f>F54/E54</f>
        <v>0.83720930232558144</v>
      </c>
      <c r="H54" s="165">
        <v>80</v>
      </c>
      <c r="I54" s="157">
        <f>(H54+F54)/E54</f>
        <v>1.7674418604651163</v>
      </c>
      <c r="J54" s="150">
        <v>108600</v>
      </c>
      <c r="K54" s="160">
        <f>J54*G54</f>
        <v>90920.930232558138</v>
      </c>
      <c r="L54" s="150">
        <v>124890</v>
      </c>
      <c r="M54" s="160">
        <f>L54*I54</f>
        <v>220735.81395348837</v>
      </c>
    </row>
    <row r="55" spans="1:13" ht="28.25" customHeight="1">
      <c r="A55" s="214" t="s">
        <v>114</v>
      </c>
      <c r="B55" s="166"/>
      <c r="C55" s="150"/>
      <c r="D55" s="151"/>
      <c r="E55" s="143"/>
      <c r="F55" s="150"/>
      <c r="G55" s="156"/>
      <c r="H55" s="165"/>
      <c r="I55" s="158"/>
      <c r="J55" s="165"/>
      <c r="K55" s="150"/>
      <c r="L55" s="165"/>
      <c r="M55" s="172"/>
    </row>
    <row r="56" spans="1:13" ht="28.5" customHeight="1">
      <c r="A56" s="214"/>
      <c r="B56" s="146" t="s">
        <v>121</v>
      </c>
      <c r="C56" s="150">
        <v>34</v>
      </c>
      <c r="D56" s="150">
        <v>18</v>
      </c>
      <c r="E56" s="149">
        <f>SUM(C56:D56)</f>
        <v>52</v>
      </c>
      <c r="F56" s="149">
        <v>52</v>
      </c>
      <c r="G56" s="154">
        <f>F56/E56</f>
        <v>1</v>
      </c>
      <c r="H56" s="165"/>
      <c r="I56" s="157">
        <f>(H56+F56)/E56</f>
        <v>1</v>
      </c>
      <c r="J56" s="165">
        <v>207400</v>
      </c>
      <c r="K56" s="160">
        <f>J56*G56</f>
        <v>207400</v>
      </c>
      <c r="L56" s="165">
        <v>109800</v>
      </c>
      <c r="M56" s="160">
        <f>L56*I56</f>
        <v>109800</v>
      </c>
    </row>
    <row r="57" spans="1:13" ht="28.5" customHeight="1">
      <c r="A57" s="214"/>
      <c r="B57" s="166"/>
      <c r="C57" s="150"/>
      <c r="D57" s="151"/>
      <c r="E57" s="153"/>
      <c r="F57" s="150"/>
      <c r="G57" s="154"/>
      <c r="H57" s="165"/>
      <c r="I57" s="157"/>
      <c r="J57" s="165"/>
      <c r="K57" s="160"/>
      <c r="L57" s="165"/>
      <c r="M57" s="160"/>
    </row>
    <row r="58" spans="1:13" ht="28.5" customHeight="1">
      <c r="A58" s="214"/>
      <c r="B58" s="146" t="s">
        <v>122</v>
      </c>
      <c r="C58" s="150">
        <v>44</v>
      </c>
      <c r="D58" s="150">
        <v>18</v>
      </c>
      <c r="E58" s="149">
        <f>SUM(C58:D58)</f>
        <v>62</v>
      </c>
      <c r="F58" s="149">
        <v>62</v>
      </c>
      <c r="G58" s="154">
        <f>F58/E58</f>
        <v>1</v>
      </c>
      <c r="H58" s="165"/>
      <c r="I58" s="157">
        <f>(H58+F58)/E58</f>
        <v>1</v>
      </c>
      <c r="J58" s="150">
        <v>300300</v>
      </c>
      <c r="K58" s="160">
        <f>J58*G58</f>
        <v>300300</v>
      </c>
      <c r="L58" s="150">
        <v>122850</v>
      </c>
      <c r="M58" s="160">
        <f>L58*I58</f>
        <v>122850</v>
      </c>
    </row>
    <row r="59" spans="1:13" ht="28.5" customHeight="1">
      <c r="A59" s="214" t="s">
        <v>115</v>
      </c>
      <c r="B59" s="166"/>
      <c r="C59" s="150"/>
      <c r="D59" s="151"/>
      <c r="E59" s="151"/>
      <c r="F59" s="150"/>
      <c r="G59" s="154"/>
      <c r="H59" s="165"/>
      <c r="I59" s="157"/>
      <c r="J59" s="165"/>
      <c r="K59" s="160"/>
      <c r="L59" s="165"/>
      <c r="M59" s="162"/>
    </row>
    <row r="60" spans="1:13" ht="28.5" customHeight="1">
      <c r="A60" s="214"/>
      <c r="B60" s="173" t="s">
        <v>116</v>
      </c>
      <c r="C60" s="150">
        <v>44</v>
      </c>
      <c r="D60" s="150">
        <v>44</v>
      </c>
      <c r="E60" s="149">
        <f>SUM(C60:D60)</f>
        <v>88</v>
      </c>
      <c r="F60" s="149">
        <v>58</v>
      </c>
      <c r="G60" s="154">
        <f>F60/E60</f>
        <v>0.65909090909090906</v>
      </c>
      <c r="H60" s="165">
        <v>25</v>
      </c>
      <c r="I60" s="157">
        <f>(H60+F60)/E60</f>
        <v>0.94318181818181823</v>
      </c>
      <c r="J60" s="150">
        <v>264000</v>
      </c>
      <c r="K60" s="160">
        <f>J60*G60</f>
        <v>174000</v>
      </c>
      <c r="L60" s="150">
        <v>264000</v>
      </c>
      <c r="M60" s="160">
        <f>L60*I60</f>
        <v>249000</v>
      </c>
    </row>
    <row r="61" spans="1:13" ht="28.5" customHeight="1">
      <c r="A61" s="215" t="s">
        <v>134</v>
      </c>
      <c r="B61" s="174"/>
      <c r="C61" s="150"/>
      <c r="D61" s="151"/>
      <c r="E61" s="150"/>
      <c r="F61" s="150"/>
      <c r="G61" s="154"/>
      <c r="H61" s="165"/>
      <c r="I61" s="157"/>
      <c r="J61" s="165"/>
      <c r="K61" s="150"/>
      <c r="L61" s="165"/>
      <c r="M61" s="172"/>
    </row>
    <row r="62" spans="1:13" s="111" customFormat="1" ht="28.5" customHeight="1">
      <c r="A62" s="215"/>
      <c r="B62" s="146" t="s">
        <v>133</v>
      </c>
      <c r="C62" s="151">
        <v>9</v>
      </c>
      <c r="D62" s="151"/>
      <c r="E62" s="149">
        <f>SUM(C62:D62)</f>
        <v>9</v>
      </c>
      <c r="F62" s="151">
        <v>9</v>
      </c>
      <c r="G62" s="154">
        <f>F62/E62</f>
        <v>1</v>
      </c>
      <c r="H62" s="151"/>
      <c r="I62" s="157">
        <f>(H62+F62)/E62</f>
        <v>1</v>
      </c>
      <c r="J62" s="151">
        <v>1007482.7999999999</v>
      </c>
      <c r="K62" s="160">
        <f>J62*G62</f>
        <v>1007482.7999999999</v>
      </c>
      <c r="L62" s="151">
        <v>0</v>
      </c>
      <c r="M62" s="160">
        <f>L62*I62</f>
        <v>0</v>
      </c>
    </row>
    <row r="63" spans="1:13" ht="28.5" customHeight="1">
      <c r="A63" s="175"/>
      <c r="B63" s="176"/>
      <c r="C63" s="177"/>
      <c r="D63" s="143"/>
      <c r="E63" s="143"/>
      <c r="F63" s="143"/>
      <c r="G63" s="176"/>
      <c r="H63" s="177"/>
      <c r="I63" s="176"/>
      <c r="J63" s="177"/>
      <c r="K63" s="177"/>
      <c r="L63" s="177"/>
      <c r="M63" s="172"/>
    </row>
    <row r="64" spans="1:13" s="148" customFormat="1" ht="28.5" customHeight="1">
      <c r="A64" s="178" t="s">
        <v>1</v>
      </c>
      <c r="B64" s="179"/>
      <c r="C64" s="180">
        <f>SUM(C4:C62)</f>
        <v>1521</v>
      </c>
      <c r="D64" s="180">
        <f t="shared" ref="D64:M64" si="0">SUM(D4:D62)</f>
        <v>1688</v>
      </c>
      <c r="E64" s="180">
        <f t="shared" si="0"/>
        <v>3209</v>
      </c>
      <c r="F64" s="180">
        <f t="shared" si="0"/>
        <v>2546</v>
      </c>
      <c r="G64" s="181"/>
      <c r="H64" s="180">
        <f t="shared" si="0"/>
        <v>648</v>
      </c>
      <c r="I64" s="179"/>
      <c r="J64" s="180">
        <f t="shared" si="0"/>
        <v>8500624.5199999996</v>
      </c>
      <c r="K64" s="180">
        <f t="shared" si="0"/>
        <v>7933654.367962881</v>
      </c>
      <c r="L64" s="180">
        <f t="shared" si="0"/>
        <v>5193834.8600000003</v>
      </c>
      <c r="M64" s="180">
        <f t="shared" si="0"/>
        <v>5353218.2212490086</v>
      </c>
    </row>
    <row r="65" spans="1:13" ht="28.5" customHeight="1">
      <c r="A65" s="184"/>
      <c r="B65" s="185"/>
      <c r="C65" s="186"/>
      <c r="D65" s="182"/>
      <c r="E65" s="187"/>
      <c r="F65" s="182"/>
      <c r="G65" s="185"/>
      <c r="H65" s="183"/>
      <c r="I65" s="185"/>
      <c r="J65" s="183"/>
      <c r="K65" s="185"/>
      <c r="L65" s="183"/>
      <c r="M65" s="185"/>
    </row>
    <row r="66" spans="1:13" ht="28.5" customHeight="1">
      <c r="A66" s="184"/>
      <c r="B66" s="185"/>
      <c r="C66" s="186"/>
      <c r="D66" s="182"/>
      <c r="E66" s="187"/>
      <c r="F66" s="182"/>
      <c r="G66" s="185"/>
      <c r="H66" s="183"/>
      <c r="I66" s="185"/>
      <c r="J66" s="188"/>
      <c r="K66" s="143" t="s">
        <v>151</v>
      </c>
      <c r="L66" s="144">
        <f>K64</f>
        <v>7933654.367962881</v>
      </c>
      <c r="M66" s="185"/>
    </row>
    <row r="67" spans="1:13" ht="28.5" customHeight="1">
      <c r="A67" s="184"/>
      <c r="B67" s="185"/>
      <c r="C67" s="186"/>
      <c r="D67" s="182"/>
      <c r="E67" s="187"/>
      <c r="F67" s="182"/>
      <c r="G67" s="199"/>
      <c r="H67" s="183"/>
      <c r="I67" s="185"/>
      <c r="J67" s="188"/>
      <c r="K67" s="143" t="s">
        <v>152</v>
      </c>
      <c r="L67" s="145">
        <f>AVERAGE(G4:G62)</f>
        <v>0.80973080729753966</v>
      </c>
      <c r="M67" s="185"/>
    </row>
    <row r="68" spans="1:13" ht="28.5" customHeight="1">
      <c r="A68" s="184"/>
      <c r="B68" s="185"/>
      <c r="C68" s="186"/>
      <c r="D68" s="182"/>
      <c r="E68" s="187"/>
      <c r="F68" s="182"/>
      <c r="G68" s="185"/>
      <c r="H68" s="183"/>
      <c r="I68" s="185"/>
      <c r="J68" s="188"/>
      <c r="K68" s="143" t="s">
        <v>153</v>
      </c>
      <c r="L68" s="144">
        <f>M64</f>
        <v>5353218.2212490086</v>
      </c>
      <c r="M68" s="185"/>
    </row>
    <row r="69" spans="1:13" ht="28.5" customHeight="1">
      <c r="A69" s="184"/>
      <c r="B69" s="185"/>
      <c r="C69" s="186"/>
      <c r="D69" s="182"/>
      <c r="E69" s="187"/>
      <c r="F69" s="182"/>
      <c r="G69" s="185"/>
      <c r="H69" s="183"/>
      <c r="I69" s="185"/>
      <c r="J69" s="183"/>
      <c r="K69" s="185"/>
      <c r="L69" s="183"/>
      <c r="M69" s="185"/>
    </row>
  </sheetData>
  <mergeCells count="14">
    <mergeCell ref="C1:E2"/>
    <mergeCell ref="F1:F2"/>
    <mergeCell ref="L1:M2"/>
    <mergeCell ref="A11:A18"/>
    <mergeCell ref="A4"/>
    <mergeCell ref="A5:A8"/>
    <mergeCell ref="A9:A10"/>
    <mergeCell ref="A41:A44"/>
    <mergeCell ref="A19:A40"/>
    <mergeCell ref="A61:A62"/>
    <mergeCell ref="A59:A60"/>
    <mergeCell ref="A55:A58"/>
    <mergeCell ref="A52:A54"/>
    <mergeCell ref="A45:A5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12D342-14BE-DF49-AB3D-024F5764C4C6}">
  <sheetPr published="0"/>
  <dimension ref="A1:N49"/>
  <sheetViews>
    <sheetView showGridLines="0" topLeftCell="B1" zoomScale="51" zoomScaleNormal="51" workbookViewId="0">
      <pane xSplit="2" ySplit="3" topLeftCell="D4" activePane="bottomRight" state="frozen"/>
      <selection activeCell="B1" sqref="B1"/>
      <selection pane="topRight" activeCell="D1" sqref="D1"/>
      <selection pane="bottomLeft" activeCell="B4" sqref="B4"/>
      <selection pane="bottomRight" activeCell="D4" sqref="D4"/>
    </sheetView>
  </sheetViews>
  <sheetFormatPr baseColWidth="10" defaultColWidth="10.83203125" defaultRowHeight="13"/>
  <cols>
    <col min="1" max="1" width="15.5" bestFit="1" customWidth="1"/>
    <col min="2" max="2" width="20.33203125" bestFit="1" customWidth="1"/>
    <col min="3" max="3" width="36.1640625" bestFit="1" customWidth="1"/>
    <col min="4" max="4" width="9.5" bestFit="1" customWidth="1"/>
    <col min="5" max="5" width="11.6640625" bestFit="1" customWidth="1"/>
    <col min="6" max="6" width="19.6640625" bestFit="1" customWidth="1"/>
    <col min="7" max="7" width="24.6640625" bestFit="1" customWidth="1"/>
    <col min="8" max="8" width="37.1640625" customWidth="1"/>
    <col min="9" max="9" width="12.1640625" bestFit="1" customWidth="1"/>
    <col min="10" max="10" width="15.6640625" bestFit="1" customWidth="1"/>
    <col min="11" max="11" width="20.6640625" bestFit="1" customWidth="1"/>
    <col min="12" max="12" width="41.83203125" bestFit="1" customWidth="1"/>
    <col min="13" max="13" width="28.5" bestFit="1" customWidth="1"/>
    <col min="14" max="14" width="40.83203125" bestFit="1" customWidth="1"/>
  </cols>
  <sheetData>
    <row r="1" spans="1:14" s="132" customFormat="1" ht="22.5" customHeight="1" thickBot="1">
      <c r="B1" s="163"/>
      <c r="C1" s="134" t="s">
        <v>138</v>
      </c>
      <c r="D1" s="217" t="s">
        <v>139</v>
      </c>
      <c r="E1" s="217"/>
      <c r="F1" s="217"/>
      <c r="G1" s="218" t="s">
        <v>140</v>
      </c>
      <c r="H1" s="136"/>
      <c r="I1" s="137"/>
      <c r="J1" s="137"/>
      <c r="K1" s="137"/>
      <c r="L1" s="136"/>
      <c r="M1" s="219" t="s">
        <v>141</v>
      </c>
      <c r="N1" s="219"/>
    </row>
    <row r="2" spans="1:14" ht="43" customHeight="1" thickBot="1">
      <c r="A2" s="130" t="s">
        <v>136</v>
      </c>
      <c r="B2" s="133"/>
      <c r="C2" s="138"/>
      <c r="D2" s="217"/>
      <c r="E2" s="217"/>
      <c r="F2" s="217"/>
      <c r="G2" s="218"/>
      <c r="H2" s="139"/>
      <c r="I2" s="139"/>
      <c r="J2" s="139"/>
      <c r="K2" s="135"/>
      <c r="L2" s="135"/>
      <c r="M2" s="219"/>
      <c r="N2" s="219"/>
    </row>
    <row r="3" spans="1:14" ht="26">
      <c r="A3" s="130"/>
      <c r="B3" s="133" t="s">
        <v>142</v>
      </c>
      <c r="C3" s="138" t="s">
        <v>92</v>
      </c>
      <c r="D3" s="135" t="s">
        <v>93</v>
      </c>
      <c r="E3" s="140" t="s">
        <v>94</v>
      </c>
      <c r="F3" s="141" t="s">
        <v>5</v>
      </c>
      <c r="G3" s="142" t="s">
        <v>143</v>
      </c>
      <c r="H3" s="139" t="s">
        <v>144</v>
      </c>
      <c r="I3" s="139" t="s">
        <v>145</v>
      </c>
      <c r="J3" s="139" t="s">
        <v>146</v>
      </c>
      <c r="K3" s="135" t="s">
        <v>147</v>
      </c>
      <c r="L3" s="142" t="s">
        <v>148</v>
      </c>
      <c r="M3" s="140" t="s">
        <v>149</v>
      </c>
      <c r="N3" s="140" t="s">
        <v>150</v>
      </c>
    </row>
    <row r="4" spans="1:14" ht="25">
      <c r="A4" s="189"/>
      <c r="B4" s="220" t="s">
        <v>134</v>
      </c>
      <c r="C4" s="146" t="s">
        <v>137</v>
      </c>
      <c r="D4" s="158">
        <v>7</v>
      </c>
      <c r="E4" s="195">
        <v>4</v>
      </c>
      <c r="F4" s="149">
        <f>SUM(D4:E4)</f>
        <v>11</v>
      </c>
      <c r="G4" s="158">
        <v>7</v>
      </c>
      <c r="H4" s="154">
        <f>G4/F4</f>
        <v>0.63636363636363635</v>
      </c>
      <c r="I4" s="191"/>
      <c r="J4" s="157">
        <f>(I4+G4)/F4</f>
        <v>0.63636363636363635</v>
      </c>
      <c r="K4" s="191">
        <v>4265625</v>
      </c>
      <c r="L4" s="160">
        <f>K4*H4</f>
        <v>2714488.6363636362</v>
      </c>
      <c r="M4" s="191">
        <v>2437500</v>
      </c>
      <c r="N4" s="160">
        <f>M4*J4</f>
        <v>1551136.3636363635</v>
      </c>
    </row>
    <row r="5" spans="1:14" ht="25">
      <c r="A5" s="189"/>
      <c r="B5" s="221"/>
      <c r="C5" s="146"/>
      <c r="D5" s="158"/>
      <c r="E5" s="195"/>
      <c r="F5" s="150"/>
      <c r="G5" s="158"/>
      <c r="H5" s="154"/>
      <c r="I5" s="191"/>
      <c r="J5" s="157"/>
      <c r="K5" s="191"/>
      <c r="L5" s="160"/>
      <c r="M5" s="191"/>
      <c r="N5" s="160"/>
    </row>
    <row r="6" spans="1:14" ht="25">
      <c r="A6" s="189"/>
      <c r="B6" s="221"/>
      <c r="C6" s="146" t="s">
        <v>165</v>
      </c>
      <c r="D6" s="158">
        <v>23</v>
      </c>
      <c r="E6" s="195"/>
      <c r="F6" s="149">
        <f>SUM(D6:E6)</f>
        <v>23</v>
      </c>
      <c r="G6" s="158">
        <v>23</v>
      </c>
      <c r="H6" s="154">
        <f>G6/F6</f>
        <v>1</v>
      </c>
      <c r="I6" s="191"/>
      <c r="J6" s="157">
        <f>(I6+G6)/F6</f>
        <v>1</v>
      </c>
      <c r="K6" s="191"/>
      <c r="L6" s="160">
        <f>K6*H6</f>
        <v>0</v>
      </c>
      <c r="M6" s="191"/>
      <c r="N6" s="160">
        <f>M6*J6</f>
        <v>0</v>
      </c>
    </row>
    <row r="7" spans="1:14" ht="25">
      <c r="A7" s="189"/>
      <c r="B7" s="221"/>
      <c r="C7" s="146"/>
      <c r="D7" s="158"/>
      <c r="E7" s="195"/>
      <c r="F7" s="151"/>
      <c r="G7" s="158"/>
      <c r="H7" s="154"/>
      <c r="I7" s="191"/>
      <c r="J7" s="157"/>
      <c r="K7" s="191"/>
      <c r="L7" s="160"/>
      <c r="M7" s="191"/>
      <c r="N7" s="160"/>
    </row>
    <row r="8" spans="1:14" ht="25">
      <c r="A8" s="189"/>
      <c r="B8" s="221"/>
      <c r="C8" s="146" t="s">
        <v>166</v>
      </c>
      <c r="D8" s="158">
        <v>20</v>
      </c>
      <c r="E8" s="195"/>
      <c r="F8" s="149">
        <f>SUM(D8:E8)</f>
        <v>20</v>
      </c>
      <c r="G8" s="158">
        <v>18</v>
      </c>
      <c r="H8" s="154">
        <f>G8/F8</f>
        <v>0.9</v>
      </c>
      <c r="I8" s="191"/>
      <c r="J8" s="157">
        <f>(I8+G8)/F8</f>
        <v>0.9</v>
      </c>
      <c r="K8" s="191"/>
      <c r="L8" s="160">
        <f>K8*H8</f>
        <v>0</v>
      </c>
      <c r="M8" s="191"/>
      <c r="N8" s="160">
        <f>M8*J8</f>
        <v>0</v>
      </c>
    </row>
    <row r="9" spans="1:14" ht="25">
      <c r="A9" s="189"/>
      <c r="B9" s="221"/>
      <c r="C9" s="146"/>
      <c r="D9" s="158"/>
      <c r="E9" s="195"/>
      <c r="F9" s="195"/>
      <c r="G9" s="158"/>
      <c r="H9" s="156"/>
      <c r="I9" s="191"/>
      <c r="J9" s="158"/>
      <c r="K9" s="191"/>
      <c r="L9" s="158"/>
      <c r="M9" s="191"/>
      <c r="N9" s="159"/>
    </row>
    <row r="10" spans="1:14" ht="25">
      <c r="A10" s="189"/>
      <c r="B10" s="221"/>
      <c r="C10" s="146" t="s">
        <v>167</v>
      </c>
      <c r="D10" s="158">
        <v>20</v>
      </c>
      <c r="E10" s="195"/>
      <c r="F10" s="149">
        <f>SUM(D10:E10)</f>
        <v>20</v>
      </c>
      <c r="G10" s="158">
        <v>20</v>
      </c>
      <c r="H10" s="154">
        <f>G10/F10</f>
        <v>1</v>
      </c>
      <c r="I10" s="191"/>
      <c r="J10" s="157">
        <f>(I10+G10)/F10</f>
        <v>1</v>
      </c>
      <c r="K10" s="191"/>
      <c r="L10" s="160">
        <f>K10*H10</f>
        <v>0</v>
      </c>
      <c r="M10" s="191"/>
      <c r="N10" s="160">
        <f>M10*J10</f>
        <v>0</v>
      </c>
    </row>
    <row r="11" spans="1:14" ht="25">
      <c r="A11" s="189"/>
      <c r="B11" s="222"/>
      <c r="C11" s="166"/>
      <c r="D11" s="158"/>
      <c r="E11" s="195"/>
      <c r="F11" s="195"/>
      <c r="G11" s="158"/>
      <c r="H11" s="156"/>
      <c r="I11" s="191"/>
      <c r="J11" s="158"/>
      <c r="K11" s="191"/>
      <c r="L11" s="158"/>
      <c r="M11" s="188"/>
      <c r="N11" s="192"/>
    </row>
    <row r="12" spans="1:14" ht="26" thickBot="1">
      <c r="A12" s="190"/>
      <c r="B12" s="196"/>
      <c r="C12" s="197" t="s">
        <v>135</v>
      </c>
      <c r="D12" s="194">
        <f>SUM(D4:D10)</f>
        <v>70</v>
      </c>
      <c r="E12" s="194">
        <f t="shared" ref="E12:G12" si="0">SUM(E4:E10)</f>
        <v>4</v>
      </c>
      <c r="F12" s="194">
        <f t="shared" si="0"/>
        <v>74</v>
      </c>
      <c r="G12" s="194">
        <f t="shared" si="0"/>
        <v>68</v>
      </c>
      <c r="H12" s="193"/>
      <c r="I12" s="194">
        <f t="shared" ref="I12:N12" si="1">SUM(I4:I10)</f>
        <v>0</v>
      </c>
      <c r="J12" s="194"/>
      <c r="K12" s="194">
        <f t="shared" si="1"/>
        <v>4265625</v>
      </c>
      <c r="L12" s="194">
        <f t="shared" si="1"/>
        <v>2714488.6363636362</v>
      </c>
      <c r="M12" s="194">
        <f t="shared" si="1"/>
        <v>2437500</v>
      </c>
      <c r="N12" s="194">
        <f t="shared" si="1"/>
        <v>1551136.3636363635</v>
      </c>
    </row>
    <row r="13" spans="1:14" ht="25">
      <c r="B13" s="198"/>
      <c r="C13" s="198"/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8"/>
    </row>
    <row r="14" spans="1:14" ht="25">
      <c r="B14" s="198"/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198"/>
    </row>
    <row r="15" spans="1:14" ht="25">
      <c r="B15" s="198"/>
      <c r="C15" s="198"/>
      <c r="D15" s="198"/>
      <c r="E15" s="198"/>
      <c r="F15" s="198"/>
      <c r="G15" s="198"/>
      <c r="H15" s="198"/>
      <c r="I15" s="198"/>
      <c r="J15" s="188"/>
      <c r="K15" s="143" t="s">
        <v>151</v>
      </c>
      <c r="L15" s="144">
        <f>L12</f>
        <v>2714488.6363636362</v>
      </c>
      <c r="M15" s="198"/>
      <c r="N15" s="198"/>
    </row>
    <row r="16" spans="1:14" ht="25">
      <c r="B16" s="198"/>
      <c r="C16" s="198"/>
      <c r="D16" s="198"/>
      <c r="E16" s="198"/>
      <c r="F16" s="198"/>
      <c r="G16" s="198"/>
      <c r="H16" s="198"/>
      <c r="I16" s="198"/>
      <c r="J16" s="188"/>
      <c r="K16" s="143" t="s">
        <v>152</v>
      </c>
      <c r="L16" s="145">
        <f>AVERAGE(H4:H10)</f>
        <v>0.88409090909090904</v>
      </c>
      <c r="M16" s="198"/>
      <c r="N16" s="198"/>
    </row>
    <row r="17" spans="2:14" ht="25">
      <c r="B17" s="198"/>
      <c r="C17" s="198"/>
      <c r="D17" s="198"/>
      <c r="E17" s="198"/>
      <c r="F17" s="198"/>
      <c r="G17" s="198"/>
      <c r="H17" s="198"/>
      <c r="I17" s="198"/>
      <c r="J17" s="188"/>
      <c r="K17" s="143" t="s">
        <v>153</v>
      </c>
      <c r="L17" s="144">
        <f>N12</f>
        <v>1551136.3636363635</v>
      </c>
      <c r="M17" s="198"/>
      <c r="N17" s="198"/>
    </row>
    <row r="49" spans="9:9">
      <c r="I49" s="131"/>
    </row>
  </sheetData>
  <mergeCells count="4">
    <mergeCell ref="D1:F2"/>
    <mergeCell ref="G1:G2"/>
    <mergeCell ref="M1:N2"/>
    <mergeCell ref="B4:B11"/>
  </mergeCells>
  <pageMargins left="0.7" right="0.7" top="0.75" bottom="0.75" header="0.3" footer="0.3"/>
  <pageSetup orientation="portrait" horizontalDpi="0" verticalDpi="0"/>
  <rowBreaks count="1" manualBreakCount="1">
    <brk id="1" max="16383" man="1"/>
  </rowBreaks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D6FB5-3DC8-4151-B46B-912B537A4009}">
  <sheetPr published="0"/>
  <dimension ref="D7:F12"/>
  <sheetViews>
    <sheetView workbookViewId="0">
      <selection activeCell="F15" sqref="F15"/>
    </sheetView>
  </sheetViews>
  <sheetFormatPr baseColWidth="10" defaultColWidth="8.83203125" defaultRowHeight="13"/>
  <cols>
    <col min="6" max="6" width="13.6640625" style="2" bestFit="1" customWidth="1"/>
  </cols>
  <sheetData>
    <row r="7" spans="4:6" ht="14" thickBot="1"/>
    <row r="8" spans="4:6">
      <c r="D8" t="s">
        <v>120</v>
      </c>
      <c r="E8" s="124" t="s">
        <v>117</v>
      </c>
      <c r="F8" s="125">
        <v>19981817.696000002</v>
      </c>
    </row>
    <row r="9" spans="4:6" ht="14" thickBot="1">
      <c r="E9" s="123" t="s">
        <v>118</v>
      </c>
      <c r="F9" s="126">
        <v>10056638.592</v>
      </c>
    </row>
    <row r="10" spans="4:6" ht="14" thickBot="1">
      <c r="E10" s="127" t="s">
        <v>5</v>
      </c>
      <c r="F10" s="128">
        <f>SUM(F8:F9)</f>
        <v>30038456.288000003</v>
      </c>
    </row>
    <row r="11" spans="4:6" ht="14" thickBot="1"/>
    <row r="12" spans="4:6">
      <c r="D12" t="s">
        <v>119</v>
      </c>
      <c r="E12" s="124" t="s">
        <v>117</v>
      </c>
      <c r="F12" s="129">
        <v>20100000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A1C45-A920-45DD-8C3D-522BDBD57975}">
  <sheetPr published="0"/>
  <dimension ref="B1:L3"/>
  <sheetViews>
    <sheetView workbookViewId="0">
      <selection activeCell="F21" sqref="F21"/>
    </sheetView>
  </sheetViews>
  <sheetFormatPr baseColWidth="10" defaultColWidth="8.83203125" defaultRowHeight="13"/>
  <cols>
    <col min="2" max="2" width="15" bestFit="1" customWidth="1"/>
    <col min="3" max="11" width="16.5" bestFit="1" customWidth="1"/>
    <col min="12" max="12" width="15" bestFit="1" customWidth="1"/>
  </cols>
  <sheetData>
    <row r="1" spans="2:12" ht="14" thickBot="1"/>
    <row r="2" spans="2:12" ht="20" thickBot="1">
      <c r="B2" s="120" t="s">
        <v>105</v>
      </c>
      <c r="C2" s="120" t="s">
        <v>99</v>
      </c>
      <c r="D2" s="122" t="s">
        <v>101</v>
      </c>
      <c r="E2" s="121" t="s">
        <v>102</v>
      </c>
      <c r="F2" s="121" t="s">
        <v>104</v>
      </c>
      <c r="G2" s="121" t="s">
        <v>7</v>
      </c>
      <c r="H2" s="121" t="s">
        <v>11</v>
      </c>
      <c r="I2" s="121" t="s">
        <v>12</v>
      </c>
      <c r="J2" s="120" t="s">
        <v>106</v>
      </c>
      <c r="K2" s="121" t="s">
        <v>107</v>
      </c>
      <c r="L2" s="121" t="s">
        <v>108</v>
      </c>
    </row>
    <row r="3" spans="2:12" ht="19" thickBot="1">
      <c r="B3" s="108" t="e">
        <f>#REF!</f>
        <v>#REF!</v>
      </c>
      <c r="C3" s="108" t="e">
        <f>#REF!</f>
        <v>#REF!</v>
      </c>
      <c r="D3" s="108" t="e">
        <f>#REF!</f>
        <v>#REF!</v>
      </c>
      <c r="E3" s="108" t="e">
        <f>#REF!</f>
        <v>#REF!</v>
      </c>
      <c r="F3" s="108" t="e">
        <f>#REF!</f>
        <v>#REF!</v>
      </c>
      <c r="G3" s="108" t="e">
        <f>#REF!</f>
        <v>#REF!</v>
      </c>
      <c r="H3" s="108" t="e">
        <f>#REF!</f>
        <v>#REF!</v>
      </c>
      <c r="I3" s="108" t="e">
        <f>#REF!</f>
        <v>#REF!</v>
      </c>
      <c r="J3" s="119" t="e">
        <f>#REF!</f>
        <v>#REF!</v>
      </c>
      <c r="K3" s="119" t="e">
        <f>#REF!</f>
        <v>#REF!</v>
      </c>
      <c r="L3" s="119" t="e">
        <f>#REF!</f>
        <v>#REF!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/>
  <dimension ref="A1:K47"/>
  <sheetViews>
    <sheetView topLeftCell="A9" workbookViewId="0">
      <selection activeCell="H29" sqref="H29"/>
    </sheetView>
  </sheetViews>
  <sheetFormatPr baseColWidth="10" defaultColWidth="8.83203125" defaultRowHeight="13"/>
  <cols>
    <col min="1" max="1" width="6.83203125" customWidth="1"/>
    <col min="3" max="3" width="9.5" bestFit="1" customWidth="1"/>
  </cols>
  <sheetData>
    <row r="1" spans="1:11" ht="14">
      <c r="B1" s="68" t="s">
        <v>44</v>
      </c>
    </row>
    <row r="3" spans="1:11" ht="14">
      <c r="B3" s="69" t="s">
        <v>45</v>
      </c>
    </row>
    <row r="4" spans="1:11" ht="28">
      <c r="B4" s="70" t="s">
        <v>46</v>
      </c>
    </row>
    <row r="5" spans="1:11" ht="42">
      <c r="B5" s="70" t="s">
        <v>47</v>
      </c>
    </row>
    <row r="6" spans="1:11" ht="14">
      <c r="B6" s="71"/>
    </row>
    <row r="7" spans="1:11" ht="14">
      <c r="B7" s="72" t="s">
        <v>48</v>
      </c>
      <c r="C7" s="73" t="s">
        <v>5</v>
      </c>
    </row>
    <row r="8" spans="1:11" ht="42">
      <c r="B8" s="74" t="s">
        <v>49</v>
      </c>
      <c r="C8" s="75">
        <v>138946630</v>
      </c>
    </row>
    <row r="9" spans="1:11" ht="14">
      <c r="B9" s="76" t="s">
        <v>50</v>
      </c>
      <c r="C9" s="78">
        <v>1</v>
      </c>
    </row>
    <row r="10" spans="1:11" ht="15" thickBot="1">
      <c r="B10" s="80" t="s">
        <v>28</v>
      </c>
      <c r="C10" s="81">
        <v>10958159</v>
      </c>
      <c r="D10">
        <v>2</v>
      </c>
      <c r="E10" s="1">
        <f t="shared" ref="E10:E46" si="0">D10/$D$47</f>
        <v>5.128205128205128E-2</v>
      </c>
      <c r="I10" t="s">
        <v>37</v>
      </c>
      <c r="J10" t="s">
        <v>84</v>
      </c>
      <c r="K10" t="s">
        <v>82</v>
      </c>
    </row>
    <row r="11" spans="1:11" ht="14">
      <c r="A11" s="223" t="s">
        <v>36</v>
      </c>
      <c r="B11" s="82" t="s">
        <v>51</v>
      </c>
      <c r="C11" s="83">
        <v>5448281</v>
      </c>
      <c r="D11" s="84">
        <v>1</v>
      </c>
      <c r="E11" s="85">
        <f t="shared" si="0"/>
        <v>2.564102564102564E-2</v>
      </c>
      <c r="H11" s="76" t="s">
        <v>28</v>
      </c>
      <c r="I11" s="79">
        <v>0.44</v>
      </c>
      <c r="J11" s="79">
        <v>0.05</v>
      </c>
      <c r="K11" s="79">
        <v>0.17</v>
      </c>
    </row>
    <row r="12" spans="1:11" ht="14">
      <c r="A12" s="224"/>
      <c r="B12" s="74" t="s">
        <v>52</v>
      </c>
      <c r="C12" s="75">
        <v>3335792</v>
      </c>
      <c r="D12">
        <v>1</v>
      </c>
      <c r="E12" s="86">
        <f t="shared" si="0"/>
        <v>2.564102564102564E-2</v>
      </c>
      <c r="H12" s="74" t="s">
        <v>81</v>
      </c>
      <c r="I12" s="79">
        <v>0.17</v>
      </c>
      <c r="J12" s="79">
        <v>0.15</v>
      </c>
      <c r="K12" s="79" t="s">
        <v>83</v>
      </c>
    </row>
    <row r="13" spans="1:11" ht="14">
      <c r="A13" s="224"/>
      <c r="B13" s="74" t="s">
        <v>31</v>
      </c>
      <c r="C13" s="75">
        <v>3632550</v>
      </c>
      <c r="D13">
        <v>1</v>
      </c>
      <c r="E13" s="86">
        <f t="shared" si="0"/>
        <v>2.564102564102564E-2</v>
      </c>
      <c r="H13" s="74" t="s">
        <v>41</v>
      </c>
      <c r="I13" s="79">
        <v>0.13</v>
      </c>
      <c r="J13" s="79">
        <v>0.15</v>
      </c>
      <c r="K13" s="79">
        <v>0.17</v>
      </c>
    </row>
    <row r="14" spans="1:11" ht="28">
      <c r="A14" s="224"/>
      <c r="B14" s="74" t="s">
        <v>53</v>
      </c>
      <c r="C14" s="75">
        <v>3352833</v>
      </c>
      <c r="D14">
        <v>1</v>
      </c>
      <c r="E14" s="86">
        <f t="shared" si="0"/>
        <v>2.564102564102564E-2</v>
      </c>
      <c r="H14" s="74" t="s">
        <v>42</v>
      </c>
      <c r="I14" s="79">
        <v>0.11</v>
      </c>
      <c r="J14" s="79">
        <v>0.18</v>
      </c>
      <c r="K14" s="79">
        <v>0.34</v>
      </c>
    </row>
    <row r="15" spans="1:11" ht="14">
      <c r="A15" s="224"/>
      <c r="B15" s="74" t="s">
        <v>55</v>
      </c>
      <c r="C15" s="75">
        <v>2323106</v>
      </c>
      <c r="D15">
        <v>1</v>
      </c>
      <c r="E15" s="86">
        <f t="shared" si="0"/>
        <v>2.564102564102564E-2</v>
      </c>
      <c r="H15" s="74" t="s">
        <v>43</v>
      </c>
      <c r="I15" s="79">
        <v>0.15</v>
      </c>
      <c r="J15" s="79">
        <v>0.47</v>
      </c>
      <c r="K15" s="79">
        <v>0.32</v>
      </c>
    </row>
    <row r="16" spans="1:11" ht="15" thickBot="1">
      <c r="A16" s="225"/>
      <c r="B16" s="87" t="s">
        <v>32</v>
      </c>
      <c r="C16" s="88">
        <v>2310320</v>
      </c>
      <c r="D16" s="89">
        <v>1</v>
      </c>
      <c r="E16" s="90">
        <f t="shared" si="0"/>
        <v>2.564102564102564E-2</v>
      </c>
      <c r="F16" s="77">
        <f>SUM(E11:E16)</f>
        <v>0.15384615384615383</v>
      </c>
      <c r="I16" s="77">
        <f>SUM(I11:I15)</f>
        <v>1</v>
      </c>
      <c r="J16" s="77">
        <f>SUM(J11:J15)</f>
        <v>1</v>
      </c>
      <c r="K16" s="77">
        <f>SUM(K11:K15)</f>
        <v>1</v>
      </c>
    </row>
    <row r="17" spans="1:6" ht="14">
      <c r="A17" s="223" t="s">
        <v>21</v>
      </c>
      <c r="B17" s="82" t="s">
        <v>29</v>
      </c>
      <c r="C17" s="83">
        <v>3173815</v>
      </c>
      <c r="D17" s="84">
        <v>1</v>
      </c>
      <c r="E17" s="85">
        <f t="shared" si="0"/>
        <v>2.564102564102564E-2</v>
      </c>
    </row>
    <row r="18" spans="1:6" ht="14">
      <c r="A18" s="224"/>
      <c r="B18" s="74" t="s">
        <v>56</v>
      </c>
      <c r="C18" s="75">
        <v>2763459</v>
      </c>
      <c r="D18">
        <v>1</v>
      </c>
      <c r="E18" s="86">
        <f t="shared" si="0"/>
        <v>2.564102564102564E-2</v>
      </c>
    </row>
    <row r="19" spans="1:6" ht="15.75" customHeight="1">
      <c r="A19" s="224"/>
      <c r="B19" s="74" t="s">
        <v>57</v>
      </c>
      <c r="C19" s="75">
        <v>4074815</v>
      </c>
      <c r="D19">
        <v>1</v>
      </c>
      <c r="E19" s="86">
        <f t="shared" si="0"/>
        <v>2.564102564102564E-2</v>
      </c>
    </row>
    <row r="20" spans="1:6" ht="14">
      <c r="A20" s="224"/>
      <c r="B20" s="74" t="s">
        <v>33</v>
      </c>
      <c r="C20" s="75">
        <v>3834052</v>
      </c>
      <c r="D20">
        <v>1</v>
      </c>
      <c r="E20" s="86">
        <f t="shared" si="0"/>
        <v>2.564102564102564E-2</v>
      </c>
    </row>
    <row r="21" spans="1:6" ht="14">
      <c r="A21" s="224"/>
      <c r="B21" s="74" t="s">
        <v>63</v>
      </c>
      <c r="C21" s="75">
        <v>2117795</v>
      </c>
      <c r="D21">
        <v>1</v>
      </c>
      <c r="E21" s="86">
        <f t="shared" si="0"/>
        <v>2.564102564102564E-2</v>
      </c>
    </row>
    <row r="22" spans="1:6" ht="15" thickBot="1">
      <c r="A22" s="225"/>
      <c r="B22" s="87" t="s">
        <v>58</v>
      </c>
      <c r="C22" s="88">
        <v>4111108</v>
      </c>
      <c r="D22" s="89">
        <v>1</v>
      </c>
      <c r="E22" s="90">
        <f t="shared" si="0"/>
        <v>2.564102564102564E-2</v>
      </c>
      <c r="F22" s="77">
        <f>SUM(E17:E22)</f>
        <v>0.15384615384615383</v>
      </c>
    </row>
    <row r="23" spans="1:6" ht="14">
      <c r="A23" s="223" t="s">
        <v>22</v>
      </c>
      <c r="B23" s="82" t="s">
        <v>59</v>
      </c>
      <c r="C23" s="83">
        <v>5052503</v>
      </c>
      <c r="D23" s="84">
        <v>1</v>
      </c>
      <c r="E23" s="85">
        <f t="shared" si="0"/>
        <v>2.564102564102564E-2</v>
      </c>
    </row>
    <row r="24" spans="1:6" ht="14">
      <c r="A24" s="224"/>
      <c r="B24" s="74" t="s">
        <v>54</v>
      </c>
      <c r="C24" s="75">
        <v>3135849</v>
      </c>
      <c r="D24">
        <v>1</v>
      </c>
      <c r="E24" s="86">
        <f t="shared" si="0"/>
        <v>2.564102564102564E-2</v>
      </c>
    </row>
    <row r="25" spans="1:6" ht="14">
      <c r="A25" s="224"/>
      <c r="B25" s="74" t="s">
        <v>60</v>
      </c>
      <c r="C25" s="75">
        <v>1659701</v>
      </c>
      <c r="D25">
        <v>1</v>
      </c>
      <c r="E25" s="86">
        <f t="shared" si="0"/>
        <v>2.564102564102564E-2</v>
      </c>
    </row>
    <row r="26" spans="1:6" ht="14">
      <c r="A26" s="224"/>
      <c r="B26" s="74" t="s">
        <v>61</v>
      </c>
      <c r="C26" s="75">
        <v>3819733</v>
      </c>
      <c r="D26">
        <v>1</v>
      </c>
      <c r="E26" s="86">
        <f t="shared" si="0"/>
        <v>2.564102564102564E-2</v>
      </c>
    </row>
    <row r="27" spans="1:6" ht="14">
      <c r="A27" s="224"/>
      <c r="B27" s="74" t="s">
        <v>80</v>
      </c>
      <c r="C27" s="75">
        <v>3194462</v>
      </c>
      <c r="D27">
        <v>1</v>
      </c>
      <c r="E27" s="86">
        <f t="shared" si="0"/>
        <v>2.564102564102564E-2</v>
      </c>
    </row>
    <row r="28" spans="1:6" ht="14">
      <c r="A28" s="224"/>
      <c r="B28" s="74" t="s">
        <v>79</v>
      </c>
      <c r="C28" s="75">
        <v>3991084</v>
      </c>
      <c r="D28">
        <v>1</v>
      </c>
      <c r="E28" s="86">
        <f t="shared" si="0"/>
        <v>2.564102564102564E-2</v>
      </c>
    </row>
    <row r="29" spans="1:6" ht="15" thickBot="1">
      <c r="A29" s="225"/>
      <c r="B29" s="87" t="s">
        <v>62</v>
      </c>
      <c r="C29" s="88">
        <v>2814915</v>
      </c>
      <c r="D29" s="89">
        <v>1</v>
      </c>
      <c r="E29" s="90">
        <f t="shared" si="0"/>
        <v>2.564102564102564E-2</v>
      </c>
      <c r="F29" s="77">
        <f>SUM(E23:E29)</f>
        <v>0.17948717948717946</v>
      </c>
    </row>
    <row r="30" spans="1:6" ht="14">
      <c r="A30" s="223" t="s">
        <v>43</v>
      </c>
      <c r="B30" s="82" t="s">
        <v>35</v>
      </c>
      <c r="C30" s="83">
        <v>9143184</v>
      </c>
      <c r="D30" s="84">
        <v>1</v>
      </c>
      <c r="E30" s="85">
        <f t="shared" si="0"/>
        <v>2.564102564102564E-2</v>
      </c>
    </row>
    <row r="31" spans="1:6" ht="14">
      <c r="A31" s="224"/>
      <c r="B31" s="74" t="s">
        <v>64</v>
      </c>
      <c r="C31" s="75">
        <v>4237198</v>
      </c>
      <c r="D31">
        <v>1</v>
      </c>
      <c r="E31" s="86">
        <f t="shared" si="0"/>
        <v>2.564102564102564E-2</v>
      </c>
    </row>
    <row r="32" spans="1:6" ht="14">
      <c r="A32" s="224"/>
      <c r="B32" s="74" t="s">
        <v>65</v>
      </c>
      <c r="C32" s="75">
        <v>3602247</v>
      </c>
      <c r="D32">
        <v>1</v>
      </c>
      <c r="E32" s="86">
        <f t="shared" si="0"/>
        <v>2.564102564102564E-2</v>
      </c>
    </row>
    <row r="33" spans="1:6" ht="14">
      <c r="A33" s="224"/>
      <c r="B33" s="74" t="s">
        <v>66</v>
      </c>
      <c r="C33" s="75">
        <v>3155625</v>
      </c>
      <c r="D33">
        <v>1</v>
      </c>
      <c r="E33" s="86">
        <f t="shared" si="0"/>
        <v>2.564102564102564E-2</v>
      </c>
    </row>
    <row r="34" spans="1:6" ht="14">
      <c r="A34" s="224"/>
      <c r="B34" s="74" t="s">
        <v>67</v>
      </c>
      <c r="C34" s="75">
        <v>3176298</v>
      </c>
      <c r="D34">
        <v>1</v>
      </c>
      <c r="E34" s="86">
        <f t="shared" si="0"/>
        <v>2.564102564102564E-2</v>
      </c>
    </row>
    <row r="35" spans="1:6" ht="14">
      <c r="A35" s="224"/>
      <c r="B35" s="74" t="s">
        <v>68</v>
      </c>
      <c r="C35" s="75">
        <v>5644118</v>
      </c>
      <c r="D35">
        <v>1</v>
      </c>
      <c r="E35" s="86">
        <f t="shared" si="0"/>
        <v>2.564102564102564E-2</v>
      </c>
    </row>
    <row r="36" spans="1:6" ht="14">
      <c r="A36" s="224"/>
      <c r="B36" s="74" t="s">
        <v>69</v>
      </c>
      <c r="C36" s="75">
        <v>3857777</v>
      </c>
      <c r="D36">
        <v>1</v>
      </c>
      <c r="E36" s="86">
        <f t="shared" si="0"/>
        <v>2.564102564102564E-2</v>
      </c>
    </row>
    <row r="37" spans="1:6" ht="14">
      <c r="A37" s="224"/>
      <c r="B37" s="74" t="s">
        <v>34</v>
      </c>
      <c r="C37" s="75">
        <v>5911079</v>
      </c>
      <c r="D37">
        <v>1</v>
      </c>
      <c r="E37" s="86">
        <f t="shared" si="0"/>
        <v>2.564102564102564E-2</v>
      </c>
    </row>
    <row r="38" spans="1:6" ht="14">
      <c r="A38" s="224"/>
      <c r="B38" s="74" t="s">
        <v>70</v>
      </c>
      <c r="C38" s="75">
        <v>3097244</v>
      </c>
      <c r="D38">
        <v>1</v>
      </c>
      <c r="E38" s="86">
        <f t="shared" si="0"/>
        <v>2.564102564102564E-2</v>
      </c>
    </row>
    <row r="39" spans="1:6" ht="14">
      <c r="A39" s="224"/>
      <c r="B39" s="74" t="s">
        <v>71</v>
      </c>
      <c r="C39" s="75">
        <v>1815520</v>
      </c>
      <c r="D39">
        <v>1</v>
      </c>
      <c r="E39" s="86">
        <f t="shared" si="0"/>
        <v>2.564102564102564E-2</v>
      </c>
    </row>
    <row r="40" spans="1:6" ht="14">
      <c r="A40" s="224"/>
      <c r="B40" s="74" t="s">
        <v>72</v>
      </c>
      <c r="C40" s="75">
        <v>4556610</v>
      </c>
      <c r="D40">
        <v>1</v>
      </c>
      <c r="E40" s="86">
        <f t="shared" si="0"/>
        <v>2.564102564102564E-2</v>
      </c>
    </row>
    <row r="41" spans="1:6" ht="14">
      <c r="A41" s="224"/>
      <c r="B41" s="74" t="s">
        <v>73</v>
      </c>
      <c r="C41" s="75">
        <v>2293552</v>
      </c>
      <c r="D41">
        <v>1</v>
      </c>
      <c r="E41" s="86">
        <f t="shared" si="0"/>
        <v>2.564102564102564E-2</v>
      </c>
    </row>
    <row r="42" spans="1:6" ht="14">
      <c r="A42" s="224"/>
      <c r="B42" s="74" t="s">
        <v>74</v>
      </c>
      <c r="C42" s="75">
        <v>2241769</v>
      </c>
      <c r="D42">
        <v>1</v>
      </c>
      <c r="E42" s="86">
        <f t="shared" si="0"/>
        <v>2.564102564102564E-2</v>
      </c>
    </row>
    <row r="43" spans="1:6" ht="14">
      <c r="A43" s="224"/>
      <c r="B43" s="74" t="s">
        <v>75</v>
      </c>
      <c r="C43" s="75">
        <v>3094836</v>
      </c>
      <c r="D43">
        <v>1</v>
      </c>
      <c r="E43" s="86">
        <f t="shared" si="0"/>
        <v>2.564102564102564E-2</v>
      </c>
    </row>
    <row r="44" spans="1:6" ht="14">
      <c r="A44" s="224"/>
      <c r="B44" s="74" t="s">
        <v>76</v>
      </c>
      <c r="C44" s="75">
        <v>4044800</v>
      </c>
      <c r="D44">
        <v>1</v>
      </c>
      <c r="E44" s="86">
        <f t="shared" si="0"/>
        <v>2.564102564102564E-2</v>
      </c>
    </row>
    <row r="45" spans="1:6" ht="14">
      <c r="A45" s="224"/>
      <c r="B45" s="74" t="s">
        <v>77</v>
      </c>
      <c r="C45" s="75">
        <v>2262090</v>
      </c>
      <c r="D45">
        <v>1</v>
      </c>
      <c r="E45" s="86">
        <f t="shared" si="0"/>
        <v>2.564102564102564E-2</v>
      </c>
    </row>
    <row r="46" spans="1:6" ht="15" thickBot="1">
      <c r="A46" s="225"/>
      <c r="B46" s="87" t="s">
        <v>78</v>
      </c>
      <c r="C46" s="88">
        <v>1708351</v>
      </c>
      <c r="D46" s="89">
        <v>2</v>
      </c>
      <c r="E46" s="90">
        <f t="shared" si="0"/>
        <v>5.128205128205128E-2</v>
      </c>
      <c r="F46" s="77">
        <f>SUM(E30:E46)</f>
        <v>0.46153846153846162</v>
      </c>
    </row>
    <row r="47" spans="1:6">
      <c r="D47">
        <f>SUM(D10:D46)</f>
        <v>39</v>
      </c>
      <c r="E47" s="77">
        <f>SUM(E10:E46)</f>
        <v>1.0000000000000004</v>
      </c>
    </row>
  </sheetData>
  <mergeCells count="4">
    <mergeCell ref="A11:A16"/>
    <mergeCell ref="A17:A22"/>
    <mergeCell ref="A23:A29"/>
    <mergeCell ref="A30:A4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AF04E58DDB1147BACE8AD971ACB810" ma:contentTypeVersion="18" ma:contentTypeDescription="Create a new document." ma:contentTypeScope="" ma:versionID="db62bbd75c8854b6ff76e59a8b8b9b5c">
  <xsd:schema xmlns:xsd="http://www.w3.org/2001/XMLSchema" xmlns:xs="http://www.w3.org/2001/XMLSchema" xmlns:p="http://schemas.microsoft.com/office/2006/metadata/properties" xmlns:ns2="b3e394f4-7e1b-40dc-9710-f85171a654f0" xmlns:ns3="9c6dacaa-8659-40a6-ae4b-db94d906a001" targetNamespace="http://schemas.microsoft.com/office/2006/metadata/properties" ma:root="true" ma:fieldsID="aae30ae7f3db51dd6cf05e319aa7f61f" ns2:_="" ns3:_="">
    <xsd:import namespace="b3e394f4-7e1b-40dc-9710-f85171a654f0"/>
    <xsd:import namespace="9c6dacaa-8659-40a6-ae4b-db94d906a0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e394f4-7e1b-40dc-9710-f85171a654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3f7c956-802a-45ac-b2ba-cc78506785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6dacaa-8659-40a6-ae4b-db94d906a00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ee0e095-a9ee-45a3-ad98-fc47b39f0f4e}" ma:internalName="TaxCatchAll" ma:showField="CatchAllData" ma:web="9c6dacaa-8659-40a6-ae4b-db94d906a0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322BEB-C3A6-47A7-9FA0-09283CD5CB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e394f4-7e1b-40dc-9710-f85171a654f0"/>
    <ds:schemaRef ds:uri="9c6dacaa-8659-40a6-ae4b-db94d906a0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FDC9C74-7A1C-4765-ACED-C35EA486504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Share of Spend &amp; Spots Analysis</vt:lpstr>
      <vt:lpstr>network breakdown</vt:lpstr>
      <vt:lpstr>RADIO PLAN</vt:lpstr>
      <vt:lpstr>TV PLAN</vt:lpstr>
      <vt:lpstr>Sheet2</vt:lpstr>
      <vt:lpstr>Sheet1</vt:lpstr>
      <vt:lpstr>Sheet5</vt:lpstr>
      <vt:lpstr>'RADIO PLAN'!Print_Area</vt:lpstr>
      <vt:lpstr>'Share of Spend &amp; Spots Analysis'!Print_Area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Agency Compliance Report</dc:title>
  <dc:subject/>
  <dc:creator>Breakthrough ACTION</dc:creator>
  <cp:keywords/>
  <dc:description/>
  <cp:lastModifiedBy>Carrie Bertling Disclafani</cp:lastModifiedBy>
  <cp:lastPrinted>2016-11-02T10:35:46Z</cp:lastPrinted>
  <dcterms:created xsi:type="dcterms:W3CDTF">2011-02-18T08:36:27Z</dcterms:created>
  <dcterms:modified xsi:type="dcterms:W3CDTF">2025-04-15T10:19:46Z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ATIntVersion">
    <vt:i4>15</vt:i4>
  </property>
  <property fmtid="{D5CDD505-2E9C-101B-9397-08002B2CF9AE}" pid="3" name="FILEGUID">
    <vt:lpwstr>0c30b154-537d-4d49-9471-9d27e7b18731</vt:lpwstr>
  </property>
  <property fmtid="{D5CDD505-2E9C-101B-9397-08002B2CF9AE}" pid="4" name="MODFILEGUID">
    <vt:lpwstr>f904ea18-41b0-40ba-b652-88adfb9860b7</vt:lpwstr>
  </property>
  <property fmtid="{D5CDD505-2E9C-101B-9397-08002B2CF9AE}" pid="5" name="FILEOWNER">
    <vt:lpwstr>Sheriff_2</vt:lpwstr>
  </property>
  <property fmtid="{D5CDD505-2E9C-101B-9397-08002B2CF9AE}" pid="6" name="MODFILEOWNER">
    <vt:lpwstr>O94039</vt:lpwstr>
  </property>
  <property fmtid="{D5CDD505-2E9C-101B-9397-08002B2CF9AE}" pid="7" name="IPPCLASS">
    <vt:i4>1</vt:i4>
  </property>
  <property fmtid="{D5CDD505-2E9C-101B-9397-08002B2CF9AE}" pid="8" name="MODIPPCLASS">
    <vt:i4>1</vt:i4>
  </property>
  <property fmtid="{D5CDD505-2E9C-101B-9397-08002B2CF9AE}" pid="9" name="MACHINEID">
    <vt:lpwstr>A86261-8279</vt:lpwstr>
  </property>
  <property fmtid="{D5CDD505-2E9C-101B-9397-08002B2CF9AE}" pid="10" name="MODMACHINEID">
    <vt:lpwstr>O94039-3535</vt:lpwstr>
  </property>
  <property fmtid="{D5CDD505-2E9C-101B-9397-08002B2CF9AE}" pid="11" name="CURRENTCLASS">
    <vt:lpwstr>Classified - No Category</vt:lpwstr>
  </property>
</Properties>
</file>